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autoCompressPictures="0"/>
  <mc:AlternateContent xmlns:mc="http://schemas.openxmlformats.org/markup-compatibility/2006">
    <mc:Choice Requires="x15">
      <x15ac:absPath xmlns:x15ac="http://schemas.microsoft.com/office/spreadsheetml/2010/11/ac" url="/Users/viv.grigg/Documents/My Webs/1-730PHDResMeth/1ResearchFramework/"/>
    </mc:Choice>
  </mc:AlternateContent>
  <xr:revisionPtr revIDLastSave="0" documentId="13_ncr:1_{77978C1F-B039-6E46-AD13-A41C1DD5CB83}" xr6:coauthVersionLast="47" xr6:coauthVersionMax="47" xr10:uidLastSave="{00000000-0000-0000-0000-000000000000}"/>
  <bookViews>
    <workbookView xWindow="100" yWindow="1400" windowWidth="33740" windowHeight="15660" xr2:uid="{00000000-000D-0000-FFFF-FFFF00000000}"/>
  </bookViews>
  <sheets>
    <sheet name="Detail" sheetId="1" r:id="rId1"/>
    <sheet name="Lookup Lists" sheetId="2" r:id="rId2"/>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G24" i="1"/>
  <c r="H24" i="1" s="1"/>
  <c r="E81" i="1"/>
  <c r="D81" i="1"/>
  <c r="G80" i="1"/>
  <c r="G79" i="1"/>
  <c r="H79" i="1" s="1"/>
  <c r="G78" i="1"/>
  <c r="G77" i="1"/>
  <c r="G76" i="1"/>
  <c r="G75" i="1"/>
  <c r="G74" i="1"/>
  <c r="G73" i="1"/>
  <c r="G72" i="1"/>
  <c r="G71" i="1"/>
  <c r="G70" i="1"/>
  <c r="G69" i="1"/>
  <c r="G68" i="1"/>
  <c r="H68" i="1" s="1"/>
  <c r="G67" i="1"/>
  <c r="H67" i="1" s="1"/>
  <c r="G4" i="1"/>
  <c r="H4" i="1" s="1"/>
  <c r="G5" i="1"/>
  <c r="G6" i="1"/>
  <c r="G7" i="1"/>
  <c r="G28" i="1"/>
  <c r="H28" i="1" s="1"/>
  <c r="G27" i="1"/>
  <c r="H27" i="1" s="1"/>
  <c r="F55" i="1"/>
  <c r="G55" i="1" s="1"/>
  <c r="F56" i="1"/>
  <c r="G56" i="1" s="1"/>
  <c r="F11" i="1"/>
  <c r="F81" i="1" s="1"/>
  <c r="F41" i="1"/>
  <c r="G41" i="1" s="1"/>
  <c r="H41" i="1" s="1"/>
  <c r="F57" i="1"/>
  <c r="F58" i="1"/>
  <c r="G59" i="1"/>
  <c r="F60" i="1"/>
  <c r="F50" i="1"/>
  <c r="G51" i="1"/>
  <c r="H51" i="1" s="1"/>
  <c r="F52" i="1"/>
  <c r="G52" i="1" s="1"/>
  <c r="F53" i="1"/>
  <c r="G53" i="1" s="1"/>
  <c r="F54" i="1"/>
  <c r="G54" i="1" s="1"/>
  <c r="H80" i="1"/>
  <c r="G8" i="1"/>
  <c r="G26" i="1"/>
  <c r="H26" i="1" s="1"/>
  <c r="G31" i="1"/>
  <c r="G32" i="1"/>
  <c r="G33" i="1"/>
  <c r="G34" i="1"/>
  <c r="G35" i="1"/>
  <c r="G36" i="1"/>
  <c r="G37" i="1"/>
  <c r="G38" i="1"/>
  <c r="G39" i="1"/>
  <c r="H39" i="1" s="1"/>
  <c r="G40" i="1"/>
  <c r="H40" i="1" s="1"/>
  <c r="G42" i="1"/>
  <c r="H42" i="1" s="1"/>
  <c r="G43" i="1"/>
  <c r="H43" i="1" s="1"/>
  <c r="G44" i="1"/>
  <c r="H44" i="1" s="1"/>
  <c r="G45" i="1"/>
  <c r="H45" i="1" s="1"/>
  <c r="G46" i="1"/>
  <c r="G47" i="1"/>
  <c r="G48" i="1"/>
  <c r="G49" i="1"/>
  <c r="G61" i="1"/>
  <c r="G62" i="1"/>
  <c r="G63" i="1"/>
  <c r="G65" i="1"/>
  <c r="H65" i="1" s="1"/>
  <c r="G66" i="1"/>
  <c r="H66" i="1" s="1"/>
  <c r="G64" i="1"/>
  <c r="H64" i="1" s="1"/>
  <c r="G30" i="1"/>
  <c r="G82" i="1" l="1"/>
  <c r="H47" i="1"/>
  <c r="H54" i="1"/>
  <c r="H77" i="1"/>
  <c r="H38" i="1"/>
  <c r="H5" i="1"/>
  <c r="H59" i="1"/>
  <c r="H74" i="1"/>
  <c r="H75" i="1"/>
  <c r="H52" i="1"/>
  <c r="H72" i="1"/>
  <c r="G50" i="1"/>
  <c r="H50" i="1" s="1"/>
  <c r="G60" i="1"/>
  <c r="H60" i="1" s="1"/>
  <c r="H36" i="1"/>
  <c r="H55" i="1"/>
  <c r="H53" i="1"/>
  <c r="H71" i="1"/>
  <c r="H30" i="1"/>
  <c r="H78" i="1"/>
  <c r="H76" i="1"/>
  <c r="H34" i="1"/>
  <c r="H46" i="1"/>
  <c r="H69" i="1"/>
  <c r="H70" i="1"/>
  <c r="H37" i="1"/>
  <c r="G57" i="1"/>
  <c r="H57" i="1" s="1"/>
  <c r="H35" i="1"/>
  <c r="H62" i="1"/>
  <c r="H33" i="1"/>
  <c r="H49" i="1"/>
  <c r="H32" i="1"/>
  <c r="G11" i="1"/>
  <c r="H73" i="1"/>
  <c r="G58" i="1"/>
  <c r="H58" i="1" s="1"/>
  <c r="H63" i="1"/>
  <c r="H61" i="1"/>
  <c r="H48" i="1"/>
  <c r="H31" i="1"/>
  <c r="H8" i="1"/>
  <c r="H56" i="1"/>
  <c r="H11" i="1" l="1"/>
  <c r="H6" i="1"/>
  <c r="G29" i="1"/>
  <c r="G25" i="1"/>
  <c r="H25" i="1" s="1"/>
  <c r="G23" i="1"/>
  <c r="G22" i="1"/>
  <c r="H22" i="1" s="1"/>
  <c r="G21" i="1"/>
  <c r="H21" i="1" s="1"/>
  <c r="G20" i="1"/>
  <c r="H20" i="1" s="1"/>
  <c r="G19" i="1"/>
  <c r="H19" i="1" s="1"/>
  <c r="G18" i="1"/>
  <c r="H18" i="1" s="1"/>
  <c r="G17" i="1"/>
  <c r="H17" i="1" s="1"/>
  <c r="G16" i="1"/>
  <c r="H16" i="1" s="1"/>
  <c r="G15" i="1"/>
  <c r="H15" i="1" s="1"/>
  <c r="G14" i="1"/>
  <c r="H14" i="1" s="1"/>
  <c r="G13" i="1"/>
  <c r="H13" i="1" s="1"/>
  <c r="G12" i="1"/>
  <c r="H12" i="1" s="1"/>
  <c r="G10" i="1"/>
  <c r="H10" i="1" s="1"/>
  <c r="G9" i="1"/>
  <c r="H3" i="1"/>
  <c r="G81" i="1" l="1"/>
  <c r="H9" i="1"/>
  <c r="H29" i="1"/>
  <c r="H23" i="1"/>
  <c r="H7" i="1"/>
  <c r="H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rgb="FF000000"/>
            <rFont val="Geneva"/>
            <family val="2"/>
            <charset val="1"/>
          </rPr>
          <t>This list populates the options that appear in the pop-up lists you see in the Category column on the Research Expereince sheet. Edit the existing values as needed. To add additional values, begin typing in the cell directly beneath the last existing entry and the list will automatically expand.</t>
        </r>
        <r>
          <rPr>
            <sz val="9"/>
            <color rgb="FF000000"/>
            <rFont val="Geneva"/>
            <family val="2"/>
            <charset val="1"/>
          </rPr>
          <t xml:space="preserve">
</t>
        </r>
      </text>
    </comment>
  </commentList>
</comments>
</file>

<file path=xl/sharedStrings.xml><?xml version="1.0" encoding="utf-8"?>
<sst xmlns="http://schemas.openxmlformats.org/spreadsheetml/2006/main" count="141" uniqueCount="124">
  <si>
    <t>Budget Category Lookup</t>
  </si>
  <si>
    <t xml:space="preserve"> </t>
  </si>
  <si>
    <t>Values</t>
  </si>
  <si>
    <t>Level of Skill</t>
  </si>
  <si>
    <t>Level of Understanding</t>
  </si>
  <si>
    <t>Theory</t>
  </si>
  <si>
    <t>Theology</t>
  </si>
  <si>
    <t>Skill</t>
  </si>
  <si>
    <t>Total Level of Expertise</t>
  </si>
  <si>
    <t>Theological Under-standing</t>
  </si>
  <si>
    <t>TUL500</t>
  </si>
  <si>
    <t>TUL505</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</si>
  <si>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</si>
  <si>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</si>
  <si>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</si>
  <si>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</si>
  <si>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</si>
  <si>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</si>
  <si>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</si>
  <si>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</si>
  <si>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</si>
  <si>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</si>
  <si>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</si>
  <si>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</si>
  <si>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</si>
  <si>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</si>
  <si>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</si>
  <si>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</si>
  <si>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</si>
  <si>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</si>
  <si>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</si>
  <si>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</si>
  <si>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</si>
  <si>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</si>
  <si>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</si>
  <si>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</si>
  <si>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</si>
  <si>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</si>
  <si>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</si>
  <si>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</si>
  <si>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</si>
  <si>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</si>
  <si>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</si>
  <si>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</si>
  <si>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Church Growth Analyses ofHarvest Force and Harvest Field </t>
  </si>
  <si>
    <t xml:space="preserve">Community analysis for evangelism. </t>
  </si>
  <si>
    <t>Developing a Funding Plan</t>
  </si>
  <si>
    <t>Public Policy research</t>
  </si>
  <si>
    <t>Development of a thesis question</t>
  </si>
  <si>
    <t>community participation in research</t>
  </si>
  <si>
    <t>grounded theology</t>
  </si>
  <si>
    <t>literature review</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</si>
  <si>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</si>
  <si>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</si>
  <si>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</si>
  <si>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</si>
  <si>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</si>
  <si>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</si>
  <si>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</si>
  <si>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</si>
  <si>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</si>
  <si>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Urban Theological Method</t>
  </si>
  <si>
    <t>Annotated bibliography</t>
  </si>
  <si>
    <t>Funding Plan</t>
  </si>
  <si>
    <t>Business Plan</t>
  </si>
  <si>
    <t> Interviewing</t>
  </si>
  <si>
    <t>Triangulation</t>
  </si>
  <si>
    <t> Community Organizing Research</t>
  </si>
  <si>
    <t>Thesis Proposal</t>
  </si>
  <si>
    <t>Expertise Topic</t>
  </si>
  <si>
    <t>MATUL Courses</t>
  </si>
  <si>
    <t xml:space="preserve">Total Scores </t>
  </si>
  <si>
    <t>Estimate from 0 to 5,  5 being expert</t>
  </si>
  <si>
    <t>ResearchMethods</t>
  </si>
  <si>
    <t>Writing process for full thesis or project analysis on limited topic</t>
  </si>
  <si>
    <t>Discipline</t>
  </si>
  <si>
    <t> A Biblical Theology of Mission</t>
  </si>
  <si>
    <t xml:space="preserve">Coding &amp; Data Analysis </t>
  </si>
  <si>
    <t>Resarch for Decision-Making</t>
  </si>
  <si>
    <t>Ethics Proposal</t>
  </si>
  <si>
    <t>Gannt Planning</t>
  </si>
  <si>
    <t>Sampling Techniques</t>
  </si>
  <si>
    <t>IRB Submission</t>
  </si>
  <si>
    <t>Literature Review</t>
  </si>
  <si>
    <t>Theological Premises</t>
  </si>
  <si>
    <t>Analyzing City Spirituality</t>
  </si>
  <si>
    <t>This should show automatially.  Change sample data to your data in the previous columns</t>
  </si>
  <si>
    <t xml:space="preserve">MA Research </t>
  </si>
  <si>
    <t>Final Submisison to library</t>
  </si>
  <si>
    <t>Viva Voce</t>
  </si>
  <si>
    <t>Presentation to Community</t>
  </si>
  <si>
    <t>DecisonMaking by Partner Org Leadership</t>
  </si>
  <si>
    <t>Porffreading</t>
  </si>
  <si>
    <t>Checking lables and descriptions for all graphics</t>
  </si>
  <si>
    <t>PAR Research</t>
  </si>
  <si>
    <t>Transformational Conversations Research</t>
  </si>
  <si>
    <t>Consltation as Research Method</t>
  </si>
  <si>
    <t>Publicaion of Consltaiton Results</t>
  </si>
  <si>
    <t>Consultaion as Research</t>
  </si>
  <si>
    <t>Add from other courses you have taken</t>
  </si>
  <si>
    <t>POST GD730 Graphic of  Total Score (Some samples inluded)</t>
  </si>
  <si>
    <t>Goal</t>
  </si>
  <si>
    <t>Next level of development</t>
  </si>
  <si>
    <t>Learn</t>
  </si>
  <si>
    <t>Priority</t>
  </si>
  <si>
    <t>Master</t>
  </si>
  <si>
    <t>Preclass Graphica;  your RESEARCH skills from Previous Masters courses (CAN BE MATUL)</t>
  </si>
  <si>
    <t>What Level do you desire</t>
  </si>
  <si>
    <t>3. Endnote or Zotero for referencing</t>
  </si>
  <si>
    <t>Pleasing Grophical Layout</t>
  </si>
  <si>
    <t>Improving manusrcipt sytle pizzazz/ Commnication</t>
  </si>
  <si>
    <t>Public Poicy Processes</t>
  </si>
  <si>
    <t>Movement Leadership Processes</t>
  </si>
  <si>
    <t>Emeritus Professor Level Score</t>
  </si>
  <si>
    <t>Two Published Papers</t>
  </si>
  <si>
    <t>Professorial Level</t>
  </si>
  <si>
    <t>PhD Grad Level</t>
  </si>
  <si>
    <t>Maybe??</t>
  </si>
  <si>
    <t>Research Proposalas a Business Proposal</t>
  </si>
  <si>
    <t>GED675 Research: Post-Course</t>
  </si>
  <si>
    <t>What to do with this chart?  For each research category estimate your level of expertise in columns D,E,F.  You may have done this in the MATUL, or in another undergrad course or in your professional life.   Where there is sample data you can overwirte it.  The graph should shart automatically.  at the end evaluate what you know, what you need to know, wht you wish to know, where you need to becomeexpert,  using Column I</t>
  </si>
  <si>
    <t>How would you develop this graphically? motivationally? More statistically?</t>
  </si>
  <si>
    <t>Poverty Analysis</t>
  </si>
  <si>
    <t>Impact of Ten Principles on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</si>
</sst>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Red]\-#,##0"/>
  </numFmts>
  <fonts count="17" x14ac:knownFonts="1">
    <font>
      <sz val="12"/>
      <color indexed="63"/>
      <name val="Calibri"/>
      <scheme val="minor"/>
    </font>
    <font>
      <sz val="12"/>
      <color theme="1"/>
      <name val="Calibri"/>
      <family val="2"/>
      <scheme val="minor"/>
    </font>
    <font>
      <b/>
      <sz val="15"/>
      <color theme="1" tint="0.24994659260841701"/>
      <name val="Calibri"/>
      <family val="2"/>
      <scheme val="minor"/>
    </font>
    <font>
      <sz val="8"/>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12"/>
      <color rgb="FFFFFFFF"/>
      <name val="Calibri"/>
      <family val="2"/>
      <scheme val="minor"/>
    </font>
    <font>
      <sz val="12"/>
      <color rgb="FF000000"/>
      <name val="Calibri"/>
      <family val="2"/>
      <scheme val="minor"/>
    </font>
    <font>
      <b/>
      <sz val="12"/>
      <color theme="1"/>
      <name val="Calibri"/>
      <family val="2"/>
      <scheme val="minor"/>
    </font>
    <font>
      <sz val="9"/>
      <color indexed="63"/>
      <name val="Verdana"/>
      <family val="2"/>
    </font>
    <font>
      <sz val="12"/>
      <color indexed="63"/>
      <name val="Calibri"/>
      <family val="2"/>
      <scheme val="minor"/>
    </font>
    <font>
      <b/>
      <sz val="9"/>
      <color rgb="FF000000"/>
      <name val="Geneva"/>
      <family val="2"/>
      <charset val="1"/>
    </font>
    <font>
      <sz val="9"/>
      <color rgb="FF000000"/>
      <name val="Geneva"/>
      <family val="2"/>
      <charset val="1"/>
    </font>
    <font>
      <b/>
      <sz val="14"/>
      <color theme="1"/>
      <name val="Calibri"/>
      <family val="2"/>
      <scheme val="minor"/>
    </font>
  </fonts>
  <fills count="6">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tint="0.79998168889431442"/>
        <bgColor indexed="64"/>
      </patternFill>
    </fill>
    <fill>
      <patternFill patternType="solid">
        <fgColor theme="4" tint="0.39997558519241921"/>
        <bgColor indexed="65"/>
      </patternFill>
    </fill>
  </fills>
  <borders count="6">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s>
  <cellStyleXfs count="32">
    <xf numFmtId="0" fontId="0" fillId="0" borderId="0"/>
    <xf numFmtId="0" fontId="2" fillId="0" borderId="1" applyNumberFormat="0" applyFill="0" applyProtection="0">
      <alignment horizontal="lef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5" applyNumberFormat="0" applyFill="0" applyAlignment="0" applyProtection="0"/>
    <xf numFmtId="0" fontId="1" fillId="5" borderId="0" applyNumberFormat="0" applyBorder="0" applyAlignment="0" applyProtection="0"/>
  </cellStyleXfs>
  <cellXfs count="32">
    <xf numFmtId="0" fontId="0" fillId="0" borderId="0" xfId="0"/>
    <xf numFmtId="0" fontId="0" fillId="0" borderId="0" xfId="0" applyAlignment="1">
      <alignment wrapText="1"/>
    </xf>
    <xf numFmtId="0" fontId="9" fillId="2" borderId="0" xfId="0" applyFont="1" applyFill="1" applyAlignment="1">
      <alignment wrapText="1"/>
    </xf>
    <xf numFmtId="0" fontId="10" fillId="3" borderId="0" xfId="0" applyFont="1" applyFill="1" applyAlignment="1">
      <alignment wrapText="1"/>
    </xf>
    <xf numFmtId="38" fontId="0" fillId="0" borderId="2" xfId="0" applyNumberFormat="1" applyBorder="1" applyAlignment="1">
      <alignment wrapText="1"/>
    </xf>
    <xf numFmtId="2" fontId="0" fillId="0" borderId="0" xfId="0" applyNumberFormat="1" applyAlignment="1">
      <alignment wrapText="1"/>
    </xf>
    <xf numFmtId="38" fontId="0" fillId="0" borderId="3" xfId="0" applyNumberFormat="1" applyBorder="1" applyAlignment="1">
      <alignment wrapText="1"/>
    </xf>
    <xf numFmtId="0" fontId="12" fillId="0" borderId="0" xfId="0" applyFont="1"/>
    <xf numFmtId="0" fontId="12" fillId="0" borderId="0" xfId="0" applyFont="1" applyAlignment="1">
      <alignment wrapText="1"/>
    </xf>
    <xf numFmtId="0" fontId="13" fillId="0" borderId="0" xfId="0" applyFont="1" applyAlignment="1">
      <alignment wrapText="1"/>
    </xf>
    <xf numFmtId="2" fontId="13" fillId="0" borderId="0" xfId="0" applyNumberFormat="1" applyFont="1" applyAlignment="1">
      <alignment wrapText="1"/>
    </xf>
    <xf numFmtId="164" fontId="0" fillId="0" borderId="3" xfId="0" applyNumberFormat="1" applyBorder="1" applyAlignment="1">
      <alignment wrapText="1"/>
    </xf>
    <xf numFmtId="2" fontId="8" fillId="4" borderId="0" xfId="0" applyNumberFormat="1" applyFont="1" applyFill="1" applyAlignment="1">
      <alignment horizontal="center" wrapText="1"/>
    </xf>
    <xf numFmtId="0" fontId="8" fillId="4" borderId="0" xfId="0" applyFont="1" applyFill="1" applyAlignment="1">
      <alignment horizontal="center" wrapText="1"/>
    </xf>
    <xf numFmtId="164" fontId="0" fillId="0" borderId="0" xfId="0" applyNumberFormat="1" applyAlignment="1">
      <alignment wrapText="1"/>
    </xf>
    <xf numFmtId="0" fontId="8" fillId="4" borderId="0" xfId="0" applyFont="1" applyFill="1" applyAlignment="1">
      <alignment horizontal="center" wrapText="1"/>
    </xf>
    <xf numFmtId="164" fontId="0" fillId="0" borderId="0" xfId="0" applyNumberFormat="1" applyBorder="1" applyAlignment="1">
      <alignment wrapText="1"/>
    </xf>
    <xf numFmtId="0" fontId="13" fillId="0" borderId="0" xfId="0" applyFont="1" applyAlignment="1">
      <alignment horizontal="center" wrapText="1"/>
    </xf>
    <xf numFmtId="0" fontId="13" fillId="0" borderId="0" xfId="0" applyFont="1"/>
    <xf numFmtId="0" fontId="1" fillId="5" borderId="0" xfId="31" applyAlignment="1">
      <alignment wrapText="1"/>
    </xf>
    <xf numFmtId="38" fontId="1" fillId="5" borderId="2" xfId="31" applyNumberFormat="1" applyBorder="1" applyAlignment="1">
      <alignment wrapText="1"/>
    </xf>
    <xf numFmtId="164" fontId="1" fillId="5" borderId="0" xfId="31" applyNumberFormat="1" applyAlignment="1">
      <alignment wrapText="1"/>
    </xf>
    <xf numFmtId="2" fontId="1" fillId="5" borderId="0" xfId="31" applyNumberFormat="1" applyAlignment="1"/>
    <xf numFmtId="0" fontId="1" fillId="5" borderId="0" xfId="31" applyAlignment="1"/>
    <xf numFmtId="164" fontId="13" fillId="0" borderId="4" xfId="0" applyNumberFormat="1" applyFont="1" applyBorder="1" applyAlignment="1">
      <alignment wrapText="1"/>
    </xf>
    <xf numFmtId="164" fontId="1" fillId="5" borderId="4" xfId="31" applyNumberFormat="1" applyFont="1" applyBorder="1" applyAlignment="1">
      <alignment wrapText="1"/>
    </xf>
    <xf numFmtId="2" fontId="16" fillId="0" borderId="5" xfId="30" applyNumberFormat="1" applyFont="1" applyAlignment="1">
      <alignment wrapText="1"/>
    </xf>
    <xf numFmtId="0" fontId="16" fillId="0" borderId="5" xfId="30" applyFont="1" applyAlignment="1">
      <alignment wrapText="1"/>
    </xf>
    <xf numFmtId="164" fontId="16" fillId="0" borderId="5" xfId="30" applyNumberFormat="1" applyFont="1" applyAlignment="1">
      <alignment wrapText="1"/>
    </xf>
    <xf numFmtId="0" fontId="0" fillId="0" borderId="0" xfId="0" applyBorder="1" applyAlignment="1">
      <alignment wrapText="1"/>
    </xf>
    <xf numFmtId="0" fontId="13" fillId="0" borderId="0" xfId="0" applyFont="1" applyAlignment="1">
      <alignment horizontal="right" wrapText="1"/>
    </xf>
    <xf numFmtId="0" fontId="13" fillId="0" borderId="0" xfId="0" applyFont="1" applyAlignment="1">
      <alignment horizontal="center" vertical="top" wrapText="1"/>
    </xf>
  </cellXfs>
  <cellStyles count="32">
    <cellStyle name="60% - Accent1" xfId="31" builtinId="3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 name="Total" xfId="30" builtinId="25"/>
  </cellStyles>
  <dxfs count="30">
    <dxf>
      <numFmt numFmtId="164" formatCode="#,##0;[Red]\-#,##0"/>
      <alignment horizontal="general" vertical="bottom" textRotation="0" wrapText="1" indent="0" justifyLastLine="0" shrinkToFit="0" readingOrder="0"/>
      <border diagonalUp="0" diagonalDown="0" outline="0">
        <left/>
        <right/>
        <top/>
        <bottom/>
      </border>
    </dxf>
    <dxf>
      <numFmt numFmtId="6" formatCode="#,##0_);[Red]\(#,##0\)"/>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numFmt numFmtId="164" formatCode="#,##0;[Red]\-#,##0"/>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numFmt numFmtId="164" formatCode="#,##0;[Red]\-#,##0"/>
      <alignment horizontal="general" vertical="bottom" textRotation="0" wrapText="1" indent="0" justifyLastLine="0" shrinkToFit="0" readingOrder="0"/>
      <border diagonalUp="0" diagonalDown="0" outline="0">
        <left/>
        <right/>
        <top/>
        <bottom/>
      </border>
    </dxf>
    <dxf>
      <numFmt numFmtId="164" formatCode="#,##0;[Red]\-#,##0"/>
      <alignment horizontal="general" vertical="bottom" textRotation="0" wrapText="1" indent="0" justifyLastLine="0" shrinkToFit="0" readingOrder="0"/>
      <border diagonalUp="0" diagonalDown="0" outline="0">
        <left/>
        <right/>
        <top/>
        <bottom/>
      </border>
    </dxf>
    <dxf>
      <numFmt numFmtId="164" formatCode="#,##0;[Red]\-#,##0"/>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border diagonalUp="0" diagonalDown="0" outline="0">
        <left/>
        <right/>
        <top/>
        <bottom/>
      </border>
    </dxf>
    <dxf>
      <numFmt numFmtId="164" formatCode="#,##0;[Red]\-#,##0"/>
      <alignment horizontal="general" vertical="bottom" textRotation="0" wrapText="1" indent="0" justifyLastLine="0" shrinkToFit="0" readingOrder="0"/>
    </dxf>
    <dxf>
      <numFmt numFmtId="6" formatCode="#,##0_);[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9"/>
      <tableStyleElement type="headerRow" dxfId="28"/>
      <tableStyleElement type="totalRow" dxfId="27"/>
      <tableStyleElement type="firstRowStripe" dxfId="26"/>
      <tableStyleElement type="firstColumnStripe" dxfId="25"/>
      <tableStyleElement type="firstHeaderCell" dxfId="24"/>
      <tableStyleElement type="firstSubtotalRow" dxfId="23"/>
      <tableStyleElement type="secondSubtotalRow" dxfId="22"/>
      <tableStyleElement type="firstColumnSubheading"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2:I82" totalsRowCount="1" headerRowDxfId="16" dataDxfId="15">
  <autoFilter ref="B2:I81" xr:uid="{00000000-0009-0000-0100-000001000000}"/>
  <sortState xmlns:xlrd2="http://schemas.microsoft.com/office/spreadsheetml/2017/richdata2" ref="B3:F36">
    <sortCondition ref="B3:B77"/>
  </sortState>
  <tableColumns count="8">
    <tableColumn id="2" xr3:uid="{00000000-0010-0000-0000-000002000000}" name="Discipline" dataDxfId="14" totalsRowDxfId="7"/>
    <tableColumn id="1" xr3:uid="{55D590D0-14FF-3A43-AA2E-BA8ADA6668A1}" name="Expertise Topic" totalsRowDxfId="6"/>
    <tableColumn id="3" xr3:uid="{00000000-0010-0000-0000-000003000000}" name="Level of Skill" dataDxfId="13" totalsRowDxfId="5"/>
    <tableColumn id="4" xr3:uid="{00000000-0010-0000-0000-000004000000}" name="Level of Understanding" dataDxfId="12" totalsRowDxfId="4"/>
    <tableColumn id="5" xr3:uid="{00000000-0010-0000-0000-000005000000}" name="Theological Under-standing" dataDxfId="11" totalsRowDxfId="3">
      <calculatedColumnFormula>BudgetDetails[[#This Row],[Level of Skill]]-BudgetDetails[[#This Row],[Level of Understanding]]</calculatedColumnFormula>
    </tableColumn>
    <tableColumn id="7" xr3:uid="{00000000-0010-0000-0000-000007000000}" name="Total Level of Expertise" totalsRowFunction="custom" dataDxfId="10" totalsRowDxfId="2">
      <calculatedColumnFormula>BudgetDetails[[#This Row],[Level of Skill]]+BudgetDetails[[#This Row],[Level of Understanding]]+BudgetDetails[[#This Row],[Theological Under-standing]]</calculatedColumnFormula>
      <totalsRowFormula>D81+E81+F81</totalsRowFormula>
    </tableColumn>
    <tableColumn id="6" xr3:uid="{00000000-0010-0000-0000-000006000000}" name="POST GD730 Graphic of  Total Score (Some samples inluded)" dataDxfId="9" totalsRowDxfId="1">
      <calculatedColumnFormula>BudgetDetails[[#This Row],[Total Level of Expertise]]</calculatedColumnFormula>
    </tableColumn>
    <tableColumn id="12" xr3:uid="{ACA7B2E2-B56B-9A4D-92BE-4FD6C93A9B94}" name="What Level do you desire" dataDxfId="8"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B13" totalsRowShown="0">
  <autoFilter ref="A1:B13" xr:uid="{00000000-0009-0000-0100-000002000000}"/>
  <sortState xmlns:xlrd2="http://schemas.microsoft.com/office/spreadsheetml/2017/richdata2" ref="A2:A13">
    <sortCondition ref="A1:A13"/>
  </sortState>
  <tableColumns count="2">
    <tableColumn id="1" xr3:uid="{00000000-0010-0000-0100-000001000000}" name="Budget Category Lookup"/>
    <tableColumn id="2" xr3:uid="{51C5BD62-8512-9349-BAD7-27D7048FE7C6}" name="Next level of development"/>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5"/>
  <sheetViews>
    <sheetView showGridLines="0" tabSelected="1" topLeftCell="A6" workbookViewId="0">
      <selection activeCell="F24" sqref="F24"/>
    </sheetView>
  </sheetViews>
  <sheetFormatPr baseColWidth="10" defaultColWidth="8.83203125" defaultRowHeight="16" x14ac:dyDescent="0.2"/>
  <cols>
    <col min="1" max="1" width="8.83203125" style="5"/>
    <col min="2" max="2" width="32.6640625" style="1" customWidth="1"/>
    <col min="3" max="3" width="46.33203125" style="1" customWidth="1"/>
    <col min="4" max="4" width="7.6640625" style="1" customWidth="1"/>
    <col min="5" max="5" width="7.33203125" style="1" customWidth="1"/>
    <col min="6" max="6" width="10.33203125" style="1" customWidth="1"/>
    <col min="7" max="7" width="10.6640625" style="1" customWidth="1"/>
    <col min="8" max="8" width="44.83203125" style="1" customWidth="1"/>
    <col min="9" max="9" width="9" style="1" customWidth="1"/>
    <col min="10" max="12" width="8.83203125" style="1"/>
    <col min="13" max="13" width="15.33203125" style="1" customWidth="1"/>
    <col min="14" max="16384" width="8.83203125" style="1"/>
  </cols>
  <sheetData>
    <row r="1" spans="1:13" s="13" customFormat="1" ht="68" customHeight="1" x14ac:dyDescent="0.2">
      <c r="A1" s="12"/>
      <c r="B1" s="13" t="s">
        <v>106</v>
      </c>
      <c r="C1" s="13" t="s">
        <v>119</v>
      </c>
      <c r="D1" s="15" t="s">
        <v>72</v>
      </c>
      <c r="E1" s="15"/>
      <c r="F1" s="15"/>
      <c r="H1" s="13" t="s">
        <v>86</v>
      </c>
      <c r="I1" s="13" t="s">
        <v>101</v>
      </c>
    </row>
    <row r="2" spans="1:13" ht="68" x14ac:dyDescent="0.2">
      <c r="A2" s="10" t="s">
        <v>70</v>
      </c>
      <c r="B2" s="9" t="s">
        <v>75</v>
      </c>
      <c r="C2" s="9" t="s">
        <v>69</v>
      </c>
      <c r="D2" s="1" t="s">
        <v>3</v>
      </c>
      <c r="E2" s="1" t="s">
        <v>4</v>
      </c>
      <c r="F2" s="1" t="s">
        <v>9</v>
      </c>
      <c r="G2" s="2" t="s">
        <v>8</v>
      </c>
      <c r="H2" s="9" t="s">
        <v>100</v>
      </c>
      <c r="I2" s="9" t="s">
        <v>107</v>
      </c>
      <c r="J2" s="17" t="s">
        <v>120</v>
      </c>
      <c r="K2" s="17"/>
      <c r="L2" s="17"/>
      <c r="M2" s="17"/>
    </row>
    <row r="3" spans="1:13" ht="17" x14ac:dyDescent="0.2">
      <c r="F3" s="1" t="s">
        <v>1</v>
      </c>
      <c r="G3" s="3" t="s">
        <v>1</v>
      </c>
      <c r="H3" s="1" t="str">
        <f>BudgetDetails[[#This Row],[Total Level of Expertise]]</f>
        <v xml:space="preserve"> </v>
      </c>
      <c r="I3" s="14"/>
      <c r="J3" s="17"/>
      <c r="K3" s="17"/>
      <c r="L3" s="17"/>
      <c r="M3" s="17"/>
    </row>
    <row r="4" spans="1:13" ht="17" x14ac:dyDescent="0.2">
      <c r="A4" s="7" t="s">
        <v>10</v>
      </c>
      <c r="B4" s="7" t="s">
        <v>76</v>
      </c>
      <c r="C4" s="8" t="s">
        <v>61</v>
      </c>
      <c r="D4" s="4">
        <v>1</v>
      </c>
      <c r="E4" s="4">
        <v>1</v>
      </c>
      <c r="F4" s="4">
        <v>1</v>
      </c>
      <c r="G4" s="4">
        <f>BudgetDetails[[#This Row],[Level of Skill]]+BudgetDetails[[#This Row],[Level of Understanding]]+BudgetDetails[[#This Row],[Theological Under-standing]]</f>
        <v>3</v>
      </c>
      <c r="H4" s="4">
        <f>BudgetDetails[[#This Row],[Total Level of Expertise]]*6.3</f>
        <v>18.899999999999999</v>
      </c>
      <c r="I4" s="14" t="s">
        <v>103</v>
      </c>
      <c r="J4" s="17"/>
      <c r="K4" s="17"/>
      <c r="L4" s="17"/>
      <c r="M4" s="17"/>
    </row>
    <row r="5" spans="1:13" ht="17" x14ac:dyDescent="0.2">
      <c r="A5" s="7"/>
      <c r="B5" s="7"/>
      <c r="C5" s="8" t="s">
        <v>59</v>
      </c>
      <c r="D5" s="4">
        <v>4</v>
      </c>
      <c r="E5" s="4">
        <v>0</v>
      </c>
      <c r="F5" s="4">
        <v>5</v>
      </c>
      <c r="G5" s="4">
        <f>BudgetDetails[[#This Row],[Level of Skill]]+BudgetDetails[[#This Row],[Level of Understanding]]+BudgetDetails[[#This Row],[Theological Under-standing]]</f>
        <v>9</v>
      </c>
      <c r="H5" s="4">
        <f>BudgetDetails[[#This Row],[Total Level of Expertise]]*6.3</f>
        <v>56.699999999999996</v>
      </c>
      <c r="I5" s="14" t="s">
        <v>103</v>
      </c>
      <c r="J5" s="17"/>
      <c r="K5" s="17"/>
      <c r="L5" s="17"/>
      <c r="M5" s="17"/>
    </row>
    <row r="6" spans="1:13" ht="17" x14ac:dyDescent="0.2">
      <c r="A6" s="7"/>
      <c r="B6" s="7"/>
      <c r="C6" s="8" t="s">
        <v>60</v>
      </c>
      <c r="D6" s="4">
        <v>0</v>
      </c>
      <c r="E6" s="4">
        <v>2</v>
      </c>
      <c r="F6" s="4">
        <v>1</v>
      </c>
      <c r="G6" s="4">
        <f>BudgetDetails[[#This Row],[Level of Skill]]+BudgetDetails[[#This Row],[Level of Understanding]]+BudgetDetails[[#This Row],[Theological Under-standing]]</f>
        <v>3</v>
      </c>
      <c r="H6" s="4">
        <f>BudgetDetails[[#This Row],[Total Level of Expertise]]*6.3</f>
        <v>18.899999999999999</v>
      </c>
      <c r="I6" s="14" t="s">
        <v>104</v>
      </c>
      <c r="J6" s="17"/>
      <c r="K6" s="17"/>
      <c r="L6" s="17"/>
      <c r="M6" s="17"/>
    </row>
    <row r="7" spans="1:13" ht="17" x14ac:dyDescent="0.2">
      <c r="A7" s="7"/>
      <c r="B7" s="7"/>
      <c r="C7" s="8" t="s">
        <v>108</v>
      </c>
      <c r="D7" s="4">
        <v>5</v>
      </c>
      <c r="E7" s="4">
        <v>5</v>
      </c>
      <c r="F7" s="4">
        <v>5</v>
      </c>
      <c r="G7" s="4">
        <f>BudgetDetails[[#This Row],[Level of Skill]]+BudgetDetails[[#This Row],[Level of Understanding]]+BudgetDetails[[#This Row],[Theological Under-standing]]</f>
        <v>15</v>
      </c>
      <c r="H7" s="4">
        <f>BudgetDetails[[#This Row],[Total Level of Expertise]]*6.3</f>
        <v>94.5</v>
      </c>
      <c r="I7" s="14" t="s">
        <v>105</v>
      </c>
      <c r="J7" s="17"/>
      <c r="K7" s="17"/>
      <c r="L7" s="17"/>
      <c r="M7" s="17"/>
    </row>
    <row r="8" spans="1:13" x14ac:dyDescent="0.2">
      <c r="A8" s="7" t="s">
        <v>11</v>
      </c>
      <c r="B8"/>
      <c r="C8" s="8" t="s">
        <v>58</v>
      </c>
      <c r="D8" s="4">
        <v>0</v>
      </c>
      <c r="E8" s="4">
        <v>0</v>
      </c>
      <c r="F8" s="4">
        <v>3</v>
      </c>
      <c r="G8" s="4">
        <f>BudgetDetails[[#This Row],[Level of Skill]]+BudgetDetails[[#This Row],[Level of Understanding]]+BudgetDetails[[#This Row],[Theological Under-standing]]</f>
        <v>3</v>
      </c>
      <c r="H8" s="4">
        <f>BudgetDetails[[#This Row],[Total Level of Expertise]]*6.3</f>
        <v>18.899999999999999</v>
      </c>
      <c r="I8" s="14"/>
      <c r="J8" s="17"/>
      <c r="K8" s="17"/>
      <c r="L8" s="17"/>
      <c r="M8" s="17"/>
    </row>
    <row r="9" spans="1:13" x14ac:dyDescent="0.2">
      <c r="A9" s="7"/>
      <c r="B9" s="7"/>
      <c r="C9" s="8" t="s">
        <v>57</v>
      </c>
      <c r="D9" s="4">
        <v>0</v>
      </c>
      <c r="E9" s="4">
        <v>0</v>
      </c>
      <c r="F9" s="4">
        <v>0</v>
      </c>
      <c r="G9" s="4">
        <f>BudgetDetails[[#This Row],[Level of Skill]]+BudgetDetails[[#This Row],[Level of Understanding]]+BudgetDetails[[#This Row],[Theological Under-standing]]</f>
        <v>0</v>
      </c>
      <c r="H9" s="4">
        <f>BudgetDetails[[#This Row],[Total Level of Expertise]]*6.3</f>
        <v>0</v>
      </c>
      <c r="I9" s="14"/>
      <c r="J9" s="17"/>
      <c r="K9" s="17"/>
      <c r="L9" s="17"/>
      <c r="M9" s="17"/>
    </row>
    <row r="10" spans="1:13" x14ac:dyDescent="0.2">
      <c r="A10" s="7" t="s">
        <v>12</v>
      </c>
      <c r="B10" s="7" t="s">
        <v>13</v>
      </c>
      <c r="C10" s="8" t="s">
        <v>56</v>
      </c>
      <c r="D10" s="4">
        <v>0</v>
      </c>
      <c r="E10" s="4">
        <v>0</v>
      </c>
      <c r="F10" s="4">
        <v>0</v>
      </c>
      <c r="G10" s="4">
        <f>BudgetDetails[[#This Row],[Level of Skill]]+BudgetDetails[[#This Row],[Level of Understanding]]+BudgetDetails[[#This Row],[Theological Under-standing]]</f>
        <v>0</v>
      </c>
      <c r="H10" s="4">
        <f>BudgetDetails[[#This Row],[Total Level of Expertise]]*6.3</f>
        <v>0</v>
      </c>
      <c r="I10" s="14"/>
    </row>
    <row r="11" spans="1:13" x14ac:dyDescent="0.2">
      <c r="A11" s="7"/>
      <c r="B11" s="7"/>
      <c r="C11" s="8" t="s">
        <v>85</v>
      </c>
      <c r="D11" s="4"/>
      <c r="E11" s="4"/>
      <c r="F11" s="4">
        <f>BudgetDetails[[#This Row],[Level of Skill]]-BudgetDetails[[#This Row],[Level of Understanding]]</f>
        <v>0</v>
      </c>
      <c r="G11" s="4">
        <f>BudgetDetails[[#This Row],[Level of Skill]]+BudgetDetails[[#This Row],[Level of Understanding]]+BudgetDetails[[#This Row],[Theological Under-standing]]</f>
        <v>0</v>
      </c>
      <c r="H11" s="4">
        <f>BudgetDetails[[#This Row],[Total Level of Expertise]]</f>
        <v>0</v>
      </c>
      <c r="I11" s="14"/>
    </row>
    <row r="12" spans="1:13" ht="25" customHeight="1" x14ac:dyDescent="0.2">
      <c r="A12" s="7"/>
      <c r="B12" s="7"/>
      <c r="C12" s="8" t="s">
        <v>55</v>
      </c>
      <c r="D12" s="4">
        <v>0</v>
      </c>
      <c r="E12" s="4">
        <v>0</v>
      </c>
      <c r="F12" s="4">
        <v>0</v>
      </c>
      <c r="G12" s="4">
        <f>BudgetDetails[[#This Row],[Level of Skill]]+BudgetDetails[[#This Row],[Level of Understanding]]+BudgetDetails[[#This Row],[Theological Under-standing]]</f>
        <v>0</v>
      </c>
      <c r="H12" s="4">
        <f>BudgetDetails[[#This Row],[Total Level of Expertise]]*6.3</f>
        <v>0</v>
      </c>
      <c r="I12" s="14"/>
      <c r="J12" s="31" t="s">
        <v>121</v>
      </c>
      <c r="K12" s="31"/>
      <c r="L12" s="31"/>
      <c r="M12" s="31"/>
    </row>
    <row r="13" spans="1:13" x14ac:dyDescent="0.2">
      <c r="A13" s="7" t="s">
        <v>14</v>
      </c>
      <c r="B13" s="7" t="s">
        <v>15</v>
      </c>
      <c r="C13" s="8" t="s">
        <v>44</v>
      </c>
      <c r="D13" s="4">
        <v>0</v>
      </c>
      <c r="E13" s="4">
        <v>0</v>
      </c>
      <c r="F13" s="4">
        <v>0</v>
      </c>
      <c r="G13" s="4">
        <f>BudgetDetails[[#This Row],[Level of Skill]]+BudgetDetails[[#This Row],[Level of Understanding]]+BudgetDetails[[#This Row],[Theological Under-standing]]</f>
        <v>0</v>
      </c>
      <c r="H13" s="4">
        <f>BudgetDetails[[#This Row],[Total Level of Expertise]]*6.3</f>
        <v>0</v>
      </c>
      <c r="I13" s="14"/>
      <c r="J13" s="31"/>
      <c r="K13" s="31"/>
      <c r="L13" s="31"/>
      <c r="M13" s="31"/>
    </row>
    <row r="14" spans="1:13" ht="17" x14ac:dyDescent="0.2">
      <c r="A14" s="7"/>
      <c r="B14" s="7"/>
      <c r="C14" s="8" t="s">
        <v>45</v>
      </c>
      <c r="D14" s="4">
        <v>0</v>
      </c>
      <c r="E14" s="4">
        <v>0</v>
      </c>
      <c r="F14" s="4">
        <v>0</v>
      </c>
      <c r="G14" s="4">
        <f>BudgetDetails[[#This Row],[Level of Skill]]+BudgetDetails[[#This Row],[Level of Understanding]]+BudgetDetails[[#This Row],[Theological Under-standing]]</f>
        <v>0</v>
      </c>
      <c r="H14" s="4">
        <f>BudgetDetails[[#This Row],[Total Level of Expertise]]*6.3</f>
        <v>0</v>
      </c>
      <c r="I14" s="14" t="s">
        <v>105</v>
      </c>
      <c r="J14" s="31"/>
      <c r="K14" s="31"/>
      <c r="L14" s="31"/>
      <c r="M14" s="31"/>
    </row>
    <row r="15" spans="1:13" x14ac:dyDescent="0.2">
      <c r="A15" s="7"/>
      <c r="B15" s="7"/>
      <c r="C15" s="8" t="s">
        <v>46</v>
      </c>
      <c r="D15" s="4">
        <v>0</v>
      </c>
      <c r="E15" s="4">
        <v>0</v>
      </c>
      <c r="F15" s="4">
        <v>1</v>
      </c>
      <c r="G15" s="4">
        <f>BudgetDetails[[#This Row],[Level of Skill]]+BudgetDetails[[#This Row],[Level of Understanding]]+BudgetDetails[[#This Row],[Theological Under-standing]]</f>
        <v>1</v>
      </c>
      <c r="H15" s="4">
        <f>BudgetDetails[[#This Row],[Total Level of Expertise]]*6.3</f>
        <v>6.3</v>
      </c>
      <c r="I15" s="14"/>
    </row>
    <row r="16" spans="1:13" ht="27" x14ac:dyDescent="0.2">
      <c r="A16" s="7" t="s">
        <v>16</v>
      </c>
      <c r="B16" s="7" t="s">
        <v>17</v>
      </c>
      <c r="C16" s="8" t="s">
        <v>18</v>
      </c>
      <c r="D16" s="4">
        <v>0</v>
      </c>
      <c r="E16" s="4">
        <v>0</v>
      </c>
      <c r="F16" s="4">
        <v>0</v>
      </c>
      <c r="G16" s="4">
        <f>BudgetDetails[[#This Row],[Level of Skill]]+BudgetDetails[[#This Row],[Level of Understanding]]+BudgetDetails[[#This Row],[Theological Under-standing]]</f>
        <v>0</v>
      </c>
      <c r="H16" s="4">
        <f>BudgetDetails[[#This Row],[Total Level of Expertise]]*6.3</f>
        <v>0</v>
      </c>
      <c r="I16" s="14"/>
    </row>
    <row r="17" spans="1:9" x14ac:dyDescent="0.2">
      <c r="A17" s="7" t="s">
        <v>19</v>
      </c>
      <c r="B17" s="7" t="s">
        <v>20</v>
      </c>
      <c r="C17" s="8" t="s">
        <v>54</v>
      </c>
      <c r="D17" s="4">
        <v>0</v>
      </c>
      <c r="E17" s="4">
        <v>0</v>
      </c>
      <c r="F17" s="4">
        <v>0</v>
      </c>
      <c r="G17" s="4">
        <f>BudgetDetails[[#This Row],[Level of Skill]]+BudgetDetails[[#This Row],[Level of Understanding]]+BudgetDetails[[#This Row],[Theological Under-standing]]</f>
        <v>0</v>
      </c>
      <c r="H17" s="4">
        <f>BudgetDetails[[#This Row],[Total Level of Expertise]]*6.3</f>
        <v>0</v>
      </c>
      <c r="I17" s="14"/>
    </row>
    <row r="18" spans="1:9" x14ac:dyDescent="0.2">
      <c r="A18" s="7"/>
      <c r="B18" s="7"/>
      <c r="C18" s="8" t="s">
        <v>43</v>
      </c>
      <c r="D18" s="4">
        <v>0</v>
      </c>
      <c r="E18" s="4">
        <v>0</v>
      </c>
      <c r="F18" s="4">
        <v>0</v>
      </c>
      <c r="G18" s="4">
        <f>BudgetDetails[[#This Row],[Level of Skill]]+BudgetDetails[[#This Row],[Level of Understanding]]+BudgetDetails[[#This Row],[Theological Under-standing]]</f>
        <v>0</v>
      </c>
      <c r="H18" s="4">
        <f>BudgetDetails[[#This Row],[Total Level of Expertise]]*6.3</f>
        <v>0</v>
      </c>
      <c r="I18" s="14"/>
    </row>
    <row r="19" spans="1:9" x14ac:dyDescent="0.2">
      <c r="A19" s="7"/>
      <c r="B19" s="7"/>
      <c r="C19" s="8" t="s">
        <v>53</v>
      </c>
      <c r="D19" s="4">
        <v>0</v>
      </c>
      <c r="E19" s="4">
        <v>5</v>
      </c>
      <c r="F19" s="4">
        <v>0</v>
      </c>
      <c r="G19" s="4">
        <f>BudgetDetails[[#This Row],[Level of Skill]]+BudgetDetails[[#This Row],[Level of Understanding]]+BudgetDetails[[#This Row],[Theological Under-standing]]</f>
        <v>5</v>
      </c>
      <c r="H19" s="4">
        <f>BudgetDetails[[#This Row],[Total Level of Expertise]]*6.3</f>
        <v>31.5</v>
      </c>
      <c r="I19" s="14"/>
    </row>
    <row r="20" spans="1:9" x14ac:dyDescent="0.2">
      <c r="A20" s="7" t="s">
        <v>21</v>
      </c>
      <c r="B20" s="7" t="s">
        <v>22</v>
      </c>
      <c r="C20" s="8" t="s">
        <v>36</v>
      </c>
      <c r="D20" s="4">
        <v>0</v>
      </c>
      <c r="E20" s="4">
        <v>0</v>
      </c>
      <c r="F20" s="4">
        <v>0</v>
      </c>
      <c r="G20" s="4">
        <f>BudgetDetails[[#This Row],[Level of Skill]]+BudgetDetails[[#This Row],[Level of Understanding]]+BudgetDetails[[#This Row],[Theological Under-standing]]</f>
        <v>0</v>
      </c>
      <c r="H20" s="4">
        <f>BudgetDetails[[#This Row],[Total Level of Expertise]]*6.3</f>
        <v>0</v>
      </c>
      <c r="I20" s="14"/>
    </row>
    <row r="21" spans="1:9" x14ac:dyDescent="0.2">
      <c r="A21" s="7"/>
      <c r="B21" s="7"/>
      <c r="C21" s="8" t="s">
        <v>37</v>
      </c>
      <c r="D21" s="4">
        <v>0</v>
      </c>
      <c r="E21" s="4">
        <v>0</v>
      </c>
      <c r="F21" s="4">
        <v>0</v>
      </c>
      <c r="G21" s="4">
        <f>BudgetDetails[[#This Row],[Level of Skill]]+BudgetDetails[[#This Row],[Level of Understanding]]+BudgetDetails[[#This Row],[Theological Under-standing]]</f>
        <v>0</v>
      </c>
      <c r="H21" s="4">
        <f>BudgetDetails[[#This Row],[Total Level of Expertise]]*6.3</f>
        <v>0</v>
      </c>
      <c r="I21" s="14"/>
    </row>
    <row r="22" spans="1:9" x14ac:dyDescent="0.2">
      <c r="A22" s="7"/>
      <c r="B22" s="7"/>
      <c r="C22" s="8" t="s">
        <v>43</v>
      </c>
      <c r="D22" s="4">
        <v>0</v>
      </c>
      <c r="E22" s="4">
        <v>0</v>
      </c>
      <c r="F22" s="4">
        <v>0</v>
      </c>
      <c r="G22" s="4">
        <f>BudgetDetails[[#This Row],[Level of Skill]]+BudgetDetails[[#This Row],[Level of Understanding]]+BudgetDetails[[#This Row],[Theological Under-standing]]</f>
        <v>0</v>
      </c>
      <c r="H22" s="4">
        <f>BudgetDetails[[#This Row],[Total Level of Expertise]]*6.3</f>
        <v>0</v>
      </c>
      <c r="I22" s="14"/>
    </row>
    <row r="23" spans="1:9" x14ac:dyDescent="0.2">
      <c r="A23" s="7" t="s">
        <v>23</v>
      </c>
      <c r="B23" s="7" t="s">
        <v>24</v>
      </c>
      <c r="C23" s="8" t="s">
        <v>122</v>
      </c>
      <c r="D23" s="4">
        <v>0</v>
      </c>
      <c r="E23" s="4">
        <v>0</v>
      </c>
      <c r="F23" s="4">
        <v>0</v>
      </c>
      <c r="G23" s="4">
        <f>BudgetDetails[[#This Row],[Level of Skill]]+BudgetDetails[[#This Row],[Level of Understanding]]+BudgetDetails[[#This Row],[Theological Under-standing]]</f>
        <v>0</v>
      </c>
      <c r="H23" s="4">
        <f>BudgetDetails[[#This Row],[Total Level of Expertise]]*6.3</f>
        <v>0</v>
      </c>
      <c r="I23" s="14"/>
    </row>
    <row r="24" spans="1:9" x14ac:dyDescent="0.2">
      <c r="A24" s="7"/>
      <c r="B24" s="7"/>
      <c r="C24" s="8" t="s">
        <v>123</v>
      </c>
      <c r="D24" s="4">
        <v>0</v>
      </c>
      <c r="E24" s="4">
        <v>0</v>
      </c>
      <c r="F24" s="4">
        <f>BudgetDetails[[#This Row],[Level of Skill]]-BudgetDetails[[#This Row],[Level of Understanding]]</f>
        <v>0</v>
      </c>
      <c r="G24" s="4">
        <f>BudgetDetails[[#This Row],[Level of Skill]]+BudgetDetails[[#This Row],[Level of Understanding]]+BudgetDetails[[#This Row],[Theological Under-standing]]</f>
        <v>0</v>
      </c>
      <c r="H24" s="4">
        <f>BudgetDetails[[#This Row],[Total Level of Expertise]]</f>
        <v>0</v>
      </c>
      <c r="I24" s="14"/>
    </row>
    <row r="25" spans="1:9" x14ac:dyDescent="0.2">
      <c r="A25" s="7"/>
      <c r="B25" s="7"/>
      <c r="C25" s="8" t="s">
        <v>62</v>
      </c>
      <c r="D25" s="4">
        <v>0</v>
      </c>
      <c r="E25" s="4">
        <v>0</v>
      </c>
      <c r="F25" s="4">
        <v>0</v>
      </c>
      <c r="G25" s="4">
        <f>BudgetDetails[[#This Row],[Level of Skill]]+BudgetDetails[[#This Row],[Level of Understanding]]+BudgetDetails[[#This Row],[Theological Under-standing]]</f>
        <v>0</v>
      </c>
      <c r="H25" s="4">
        <f>BudgetDetails[[#This Row],[Total Level of Expertise]]*6.3</f>
        <v>0</v>
      </c>
      <c r="I25" s="14"/>
    </row>
    <row r="26" spans="1:9" x14ac:dyDescent="0.2">
      <c r="A26" s="7" t="s">
        <v>25</v>
      </c>
      <c r="B26" s="7" t="s">
        <v>26</v>
      </c>
      <c r="C26" s="8" t="s">
        <v>38</v>
      </c>
      <c r="D26" s="4">
        <v>0</v>
      </c>
      <c r="E26" s="4">
        <v>2</v>
      </c>
      <c r="F26" s="4">
        <v>0</v>
      </c>
      <c r="G26" s="4">
        <f>BudgetDetails[[#This Row],[Level of Skill]]+BudgetDetails[[#This Row],[Level of Understanding]]+BudgetDetails[[#This Row],[Theological Under-standing]]</f>
        <v>2</v>
      </c>
      <c r="H26" s="4">
        <f>BudgetDetails[[#This Row],[Total Level of Expertise]]*6.3</f>
        <v>12.6</v>
      </c>
      <c r="I26" s="14"/>
    </row>
    <row r="27" spans="1:9" x14ac:dyDescent="0.2">
      <c r="A27" s="7"/>
      <c r="B27" s="7"/>
      <c r="C27" s="8" t="s">
        <v>96</v>
      </c>
      <c r="D27" s="4">
        <v>0</v>
      </c>
      <c r="E27" s="4">
        <v>0</v>
      </c>
      <c r="F27" s="4">
        <v>0</v>
      </c>
      <c r="G27" s="4">
        <f>BudgetDetails[[#This Row],[Level of Skill]]+BudgetDetails[[#This Row],[Level of Understanding]]+BudgetDetails[[#This Row],[Theological Under-standing]]</f>
        <v>0</v>
      </c>
      <c r="H27" s="4">
        <f>BudgetDetails[[#This Row],[Total Level of Expertise]]</f>
        <v>0</v>
      </c>
      <c r="I27" s="14"/>
    </row>
    <row r="28" spans="1:9" x14ac:dyDescent="0.2">
      <c r="A28" s="7"/>
      <c r="B28" s="7"/>
      <c r="C28" s="8" t="s">
        <v>97</v>
      </c>
      <c r="D28" s="4">
        <v>0</v>
      </c>
      <c r="E28" s="4">
        <v>0</v>
      </c>
      <c r="F28" s="4">
        <v>0</v>
      </c>
      <c r="G28" s="4">
        <f>BudgetDetails[[#This Row],[Level of Skill]]+BudgetDetails[[#This Row],[Level of Understanding]]+BudgetDetails[[#This Row],[Theological Under-standing]]</f>
        <v>0</v>
      </c>
      <c r="H28" s="4">
        <f>BudgetDetails[[#This Row],[Total Level of Expertise]]</f>
        <v>0</v>
      </c>
      <c r="I28" s="14"/>
    </row>
    <row r="29" spans="1:9" x14ac:dyDescent="0.2">
      <c r="A29" s="7"/>
      <c r="B29" s="7"/>
      <c r="C29" s="8" t="s">
        <v>39</v>
      </c>
      <c r="D29" s="4">
        <v>0</v>
      </c>
      <c r="E29" s="4">
        <v>0</v>
      </c>
      <c r="F29" s="4">
        <v>0</v>
      </c>
      <c r="G29" s="4">
        <f>BudgetDetails[[#This Row],[Level of Skill]]+BudgetDetails[[#This Row],[Level of Understanding]]+BudgetDetails[[#This Row],[Theological Under-standing]]</f>
        <v>0</v>
      </c>
      <c r="H29" s="4">
        <f>BudgetDetails[[#This Row],[Total Level of Expertise]]*6.3</f>
        <v>0</v>
      </c>
      <c r="I29" s="14"/>
    </row>
    <row r="30" spans="1:9" x14ac:dyDescent="0.2">
      <c r="A30" s="7" t="s">
        <v>27</v>
      </c>
      <c r="B30" s="7" t="s">
        <v>28</v>
      </c>
      <c r="C30" s="8" t="s">
        <v>63</v>
      </c>
      <c r="D30" s="6">
        <v>0</v>
      </c>
      <c r="E30" s="6">
        <v>0</v>
      </c>
      <c r="F30" s="6">
        <v>0</v>
      </c>
      <c r="G30" s="4">
        <f>BudgetDetails[[#This Row],[Level of Skill]]+BudgetDetails[[#This Row],[Level of Understanding]]+BudgetDetails[[#This Row],[Theological Under-standing]]</f>
        <v>0</v>
      </c>
      <c r="H30" s="4">
        <f>BudgetDetails[[#This Row],[Total Level of Expertise]]*6.3</f>
        <v>0</v>
      </c>
      <c r="I30" s="14"/>
    </row>
    <row r="31" spans="1:9" x14ac:dyDescent="0.2">
      <c r="A31" s="7"/>
      <c r="B31" s="7"/>
      <c r="C31" s="8" t="s">
        <v>40</v>
      </c>
      <c r="D31">
        <v>0</v>
      </c>
      <c r="E31">
        <v>0</v>
      </c>
      <c r="F31">
        <v>0</v>
      </c>
      <c r="G31" s="4">
        <f>BudgetDetails[[#This Row],[Level of Skill]]+BudgetDetails[[#This Row],[Level of Understanding]]+BudgetDetails[[#This Row],[Theological Under-standing]]</f>
        <v>0</v>
      </c>
      <c r="H31" s="4">
        <f>BudgetDetails[[#This Row],[Total Level of Expertise]]*6.3</f>
        <v>0</v>
      </c>
      <c r="I31" s="14"/>
    </row>
    <row r="32" spans="1:9" x14ac:dyDescent="0.2">
      <c r="A32" s="7"/>
      <c r="B32" s="7"/>
      <c r="C32" s="8" t="s">
        <v>41</v>
      </c>
      <c r="D32" s="24">
        <v>0</v>
      </c>
      <c r="E32" s="24">
        <v>0</v>
      </c>
      <c r="F32" s="24">
        <v>0</v>
      </c>
      <c r="G32" s="4">
        <f>BudgetDetails[[#This Row],[Level of Skill]]+BudgetDetails[[#This Row],[Level of Understanding]]+BudgetDetails[[#This Row],[Theological Under-standing]]</f>
        <v>0</v>
      </c>
      <c r="H32" s="4">
        <f>BudgetDetails[[#This Row],[Total Level of Expertise]]*6.3</f>
        <v>0</v>
      </c>
      <c r="I32" s="14"/>
    </row>
    <row r="33" spans="1:9" x14ac:dyDescent="0.2">
      <c r="A33" s="7" t="s">
        <v>29</v>
      </c>
      <c r="B33" s="7" t="s">
        <v>30</v>
      </c>
      <c r="C33" s="8" t="s">
        <v>64</v>
      </c>
      <c r="D33" s="24">
        <v>0</v>
      </c>
      <c r="E33" s="24">
        <v>0</v>
      </c>
      <c r="F33" s="24">
        <v>0</v>
      </c>
      <c r="G33" s="4">
        <f>BudgetDetails[[#This Row],[Level of Skill]]+BudgetDetails[[#This Row],[Level of Understanding]]+BudgetDetails[[#This Row],[Theological Under-standing]]</f>
        <v>0</v>
      </c>
      <c r="H33" s="4">
        <f>BudgetDetails[[#This Row],[Total Level of Expertise]]*6.3</f>
        <v>0</v>
      </c>
      <c r="I33" s="14"/>
    </row>
    <row r="34" spans="1:9" x14ac:dyDescent="0.2">
      <c r="A34" s="7"/>
      <c r="B34" s="7"/>
      <c r="C34" s="8" t="s">
        <v>63</v>
      </c>
      <c r="D34" s="24">
        <v>0</v>
      </c>
      <c r="E34" s="24">
        <v>0</v>
      </c>
      <c r="F34" s="24">
        <v>0</v>
      </c>
      <c r="G34" s="4">
        <f>BudgetDetails[[#This Row],[Level of Skill]]+BudgetDetails[[#This Row],[Level of Understanding]]+BudgetDetails[[#This Row],[Theological Under-standing]]</f>
        <v>0</v>
      </c>
      <c r="H34" s="4">
        <f>BudgetDetails[[#This Row],[Total Level of Expertise]]*6.3</f>
        <v>0</v>
      </c>
      <c r="I34" s="14"/>
    </row>
    <row r="35" spans="1:9" x14ac:dyDescent="0.2">
      <c r="A35" s="7"/>
      <c r="B35" s="7"/>
      <c r="C35" s="8" t="s">
        <v>42</v>
      </c>
      <c r="D35" s="24">
        <v>0</v>
      </c>
      <c r="E35" s="24">
        <v>0</v>
      </c>
      <c r="F35" s="24">
        <v>0</v>
      </c>
      <c r="G35" s="4">
        <f>BudgetDetails[[#This Row],[Level of Skill]]+BudgetDetails[[#This Row],[Level of Understanding]]+BudgetDetails[[#This Row],[Theological Under-standing]]</f>
        <v>0</v>
      </c>
      <c r="H35" s="4">
        <f>BudgetDetails[[#This Row],[Total Level of Expertise]]*6.3</f>
        <v>0</v>
      </c>
      <c r="I35" s="14"/>
    </row>
    <row r="36" spans="1:9" x14ac:dyDescent="0.2">
      <c r="A36" s="7"/>
      <c r="B36" s="7"/>
      <c r="C36" s="8" t="s">
        <v>43</v>
      </c>
      <c r="D36" s="24">
        <v>0</v>
      </c>
      <c r="E36" s="24">
        <v>0</v>
      </c>
      <c r="F36" s="24">
        <v>0</v>
      </c>
      <c r="G36" s="4">
        <f>BudgetDetails[[#This Row],[Level of Skill]]+BudgetDetails[[#This Row],[Level of Understanding]]+BudgetDetails[[#This Row],[Theological Under-standing]]</f>
        <v>0</v>
      </c>
      <c r="H36" s="4">
        <f>BudgetDetails[[#This Row],[Total Level of Expertise]]*6.3</f>
        <v>0</v>
      </c>
      <c r="I36" s="14"/>
    </row>
    <row r="37" spans="1:9" x14ac:dyDescent="0.2">
      <c r="A37" s="7" t="s">
        <v>31</v>
      </c>
      <c r="B37" s="7" t="s">
        <v>32</v>
      </c>
      <c r="C37" s="8" t="s">
        <v>65</v>
      </c>
      <c r="D37" s="24">
        <v>0</v>
      </c>
      <c r="E37" s="24">
        <v>0</v>
      </c>
      <c r="F37" s="24">
        <v>0</v>
      </c>
      <c r="G37" s="4">
        <f>BudgetDetails[[#This Row],[Level of Skill]]+BudgetDetails[[#This Row],[Level of Understanding]]+BudgetDetails[[#This Row],[Theological Under-standing]]</f>
        <v>0</v>
      </c>
      <c r="H37" s="4">
        <f>BudgetDetails[[#This Row],[Total Level of Expertise]]*6.3</f>
        <v>0</v>
      </c>
      <c r="I37" s="14"/>
    </row>
    <row r="38" spans="1:9" x14ac:dyDescent="0.2">
      <c r="A38" s="7"/>
      <c r="B38" s="7"/>
      <c r="C38" s="8" t="s">
        <v>66</v>
      </c>
      <c r="D38" s="24">
        <v>0</v>
      </c>
      <c r="E38" s="24">
        <v>0</v>
      </c>
      <c r="F38" s="24">
        <v>0</v>
      </c>
      <c r="G38" s="4">
        <f>BudgetDetails[[#This Row],[Level of Skill]]+BudgetDetails[[#This Row],[Level of Understanding]]+BudgetDetails[[#This Row],[Theological Under-standing]]</f>
        <v>0</v>
      </c>
      <c r="H38" s="4">
        <f>BudgetDetails[[#This Row],[Total Level of Expertise]]*6.3</f>
        <v>0</v>
      </c>
      <c r="I38" s="14"/>
    </row>
    <row r="39" spans="1:9" x14ac:dyDescent="0.2">
      <c r="A39" s="7" t="s">
        <v>33</v>
      </c>
      <c r="B39" s="7" t="s">
        <v>34</v>
      </c>
      <c r="C39" s="8" t="s">
        <v>67</v>
      </c>
      <c r="D39" s="24">
        <v>0</v>
      </c>
      <c r="E39" s="24">
        <v>0</v>
      </c>
      <c r="F39" s="24">
        <v>0</v>
      </c>
      <c r="G39" s="4">
        <f>BudgetDetails[[#This Row],[Level of Skill]]+BudgetDetails[[#This Row],[Level of Understanding]]+BudgetDetails[[#This Row],[Theological Under-standing]]</f>
        <v>0</v>
      </c>
      <c r="H39" s="4">
        <f>BudgetDetails[[#This Row],[Total Level of Expertise]]*6.3</f>
        <v>0</v>
      </c>
      <c r="I39" s="14"/>
    </row>
    <row r="40" spans="1:9" x14ac:dyDescent="0.2">
      <c r="A40" s="7"/>
      <c r="B40" s="7"/>
      <c r="C40" s="8" t="s">
        <v>47</v>
      </c>
      <c r="D40" s="24">
        <v>0</v>
      </c>
      <c r="E40" s="24">
        <v>0</v>
      </c>
      <c r="F40" s="24">
        <v>0</v>
      </c>
      <c r="G40" s="4">
        <f>BudgetDetails[[#This Row],[Level of Skill]]+BudgetDetails[[#This Row],[Level of Understanding]]+BudgetDetails[[#This Row],[Theological Under-standing]]</f>
        <v>0</v>
      </c>
      <c r="H40" s="4">
        <f>BudgetDetails[[#This Row],[Total Level of Expertise]]*6.3</f>
        <v>0</v>
      </c>
      <c r="I40" s="14"/>
    </row>
    <row r="41" spans="1:9" x14ac:dyDescent="0.2">
      <c r="A41" s="7"/>
      <c r="B41" s="7"/>
      <c r="C41" s="8" t="s">
        <v>98</v>
      </c>
      <c r="D41" s="24">
        <v>0</v>
      </c>
      <c r="E41" s="24">
        <v>0</v>
      </c>
      <c r="F41" s="24">
        <f>BudgetDetails[[#This Row],[Level of Skill]]-BudgetDetails[[#This Row],[Level of Understanding]]</f>
        <v>0</v>
      </c>
      <c r="G41" s="4">
        <f>BudgetDetails[[#This Row],[Level of Skill]]+BudgetDetails[[#This Row],[Level of Understanding]]+BudgetDetails[[#This Row],[Theological Under-standing]]</f>
        <v>0</v>
      </c>
      <c r="H41" s="4">
        <f>BudgetDetails[[#This Row],[Total Level of Expertise]]*6.3</f>
        <v>0</v>
      </c>
      <c r="I41" s="14"/>
    </row>
    <row r="42" spans="1:9" ht="27" x14ac:dyDescent="0.2">
      <c r="A42" s="7" t="s">
        <v>35</v>
      </c>
      <c r="B42" s="7" t="s">
        <v>73</v>
      </c>
      <c r="C42" s="8" t="s">
        <v>52</v>
      </c>
      <c r="D42" s="24">
        <v>0</v>
      </c>
      <c r="E42" s="24">
        <v>0</v>
      </c>
      <c r="F42" s="24">
        <v>0</v>
      </c>
      <c r="G42" s="4">
        <f>BudgetDetails[[#This Row],[Level of Skill]]+BudgetDetails[[#This Row],[Level of Understanding]]+BudgetDetails[[#This Row],[Theological Under-standing]]</f>
        <v>0</v>
      </c>
      <c r="H42" s="4">
        <f>BudgetDetails[[#This Row],[Total Level of Expertise]]*6.3</f>
        <v>0</v>
      </c>
      <c r="I42" s="14"/>
    </row>
    <row r="43" spans="1:9" ht="17" x14ac:dyDescent="0.2">
      <c r="A43"/>
      <c r="B43"/>
      <c r="C43" s="1" t="s">
        <v>68</v>
      </c>
      <c r="D43" s="24">
        <v>0</v>
      </c>
      <c r="E43" s="24">
        <v>0</v>
      </c>
      <c r="F43" s="24">
        <v>0</v>
      </c>
      <c r="G43" s="4">
        <f>BudgetDetails[[#This Row],[Level of Skill]]+BudgetDetails[[#This Row],[Level of Understanding]]+BudgetDetails[[#This Row],[Theological Under-standing]]</f>
        <v>0</v>
      </c>
      <c r="H43" s="4">
        <f>BudgetDetails[[#This Row],[Total Level of Expertise]]*6.3</f>
        <v>0</v>
      </c>
      <c r="I43" s="14"/>
    </row>
    <row r="44" spans="1:9" ht="17" x14ac:dyDescent="0.2">
      <c r="A44"/>
      <c r="B44"/>
      <c r="C44" s="1" t="s">
        <v>48</v>
      </c>
      <c r="D44" s="24">
        <v>0</v>
      </c>
      <c r="E44" s="24">
        <v>0</v>
      </c>
      <c r="F44" s="24">
        <v>0</v>
      </c>
      <c r="G44" s="4">
        <f>BudgetDetails[[#This Row],[Level of Skill]]+BudgetDetails[[#This Row],[Level of Understanding]]+BudgetDetails[[#This Row],[Theological Under-standing]]</f>
        <v>0</v>
      </c>
      <c r="H44" s="4">
        <f>BudgetDetails[[#This Row],[Total Level of Expertise]]*6.3</f>
        <v>0</v>
      </c>
      <c r="I44" s="14"/>
    </row>
    <row r="45" spans="1:9" ht="34" x14ac:dyDescent="0.2">
      <c r="A45"/>
      <c r="B45"/>
      <c r="C45" s="9" t="s">
        <v>74</v>
      </c>
      <c r="D45" s="24">
        <v>0</v>
      </c>
      <c r="E45" s="24">
        <v>0</v>
      </c>
      <c r="F45" s="24">
        <v>0</v>
      </c>
      <c r="G45" s="4">
        <f>BudgetDetails[[#This Row],[Level of Skill]]+BudgetDetails[[#This Row],[Level of Understanding]]+BudgetDetails[[#This Row],[Theological Under-standing]]</f>
        <v>0</v>
      </c>
      <c r="H45" s="4">
        <f>BudgetDetails[[#This Row],[Total Level of Expertise]]*6.3</f>
        <v>0</v>
      </c>
      <c r="I45" s="14"/>
    </row>
    <row r="46" spans="1:9" ht="17" x14ac:dyDescent="0.2">
      <c r="A46"/>
      <c r="B46"/>
      <c r="C46" s="1" t="s">
        <v>49</v>
      </c>
      <c r="D46" s="24">
        <v>0</v>
      </c>
      <c r="E46" s="24">
        <v>0</v>
      </c>
      <c r="F46" s="24">
        <v>0</v>
      </c>
      <c r="G46" s="4">
        <f>BudgetDetails[[#This Row],[Level of Skill]]+BudgetDetails[[#This Row],[Level of Understanding]]+BudgetDetails[[#This Row],[Theological Under-standing]]</f>
        <v>0</v>
      </c>
      <c r="H46" s="4">
        <f>BudgetDetails[[#This Row],[Total Level of Expertise]]*6.3</f>
        <v>0</v>
      </c>
      <c r="I46" s="14"/>
    </row>
    <row r="47" spans="1:9" ht="17" x14ac:dyDescent="0.2">
      <c r="A47"/>
      <c r="B47"/>
      <c r="C47" s="1" t="s">
        <v>50</v>
      </c>
      <c r="D47" s="24">
        <v>0</v>
      </c>
      <c r="E47" s="24">
        <v>0</v>
      </c>
      <c r="F47" s="24">
        <v>0</v>
      </c>
      <c r="G47" s="4">
        <f>BudgetDetails[[#This Row],[Level of Skill]]+BudgetDetails[[#This Row],[Level of Understanding]]+BudgetDetails[[#This Row],[Theological Under-standing]]</f>
        <v>0</v>
      </c>
      <c r="H47" s="4">
        <f>BudgetDetails[[#This Row],[Total Level of Expertise]]*6.3</f>
        <v>0</v>
      </c>
      <c r="I47" s="14"/>
    </row>
    <row r="48" spans="1:9" ht="17" x14ac:dyDescent="0.2">
      <c r="A48"/>
      <c r="B48"/>
      <c r="C48" s="1" t="s">
        <v>51</v>
      </c>
      <c r="D48" s="24">
        <v>0</v>
      </c>
      <c r="E48" s="24">
        <v>0</v>
      </c>
      <c r="F48" s="24">
        <v>0</v>
      </c>
      <c r="G48" s="4">
        <f>BudgetDetails[[#This Row],[Level of Skill]]+BudgetDetails[[#This Row],[Level of Understanding]]+BudgetDetails[[#This Row],[Theological Under-standing]]</f>
        <v>0</v>
      </c>
      <c r="H48" s="4">
        <f>BudgetDetails[[#This Row],[Total Level of Expertise]]*6.3</f>
        <v>0</v>
      </c>
      <c r="I48" s="14"/>
    </row>
    <row r="49" spans="2:9" x14ac:dyDescent="0.2">
      <c r="B49" s="8"/>
      <c r="C49" s="8" t="s">
        <v>77</v>
      </c>
      <c r="D49" s="24">
        <v>0</v>
      </c>
      <c r="E49" s="24">
        <v>0</v>
      </c>
      <c r="F49" s="24">
        <v>0</v>
      </c>
      <c r="G49" s="4">
        <f>BudgetDetails[[#This Row],[Level of Skill]]+BudgetDetails[[#This Row],[Level of Understanding]]+BudgetDetails[[#This Row],[Theological Under-standing]]</f>
        <v>0</v>
      </c>
      <c r="H49" s="4">
        <f>BudgetDetails[[#This Row],[Total Level of Expertise]]*6.3</f>
        <v>0</v>
      </c>
      <c r="I49" s="14"/>
    </row>
    <row r="50" spans="2:9" x14ac:dyDescent="0.2">
      <c r="B50" s="8"/>
      <c r="C50" s="8" t="s">
        <v>78</v>
      </c>
      <c r="D50" s="24">
        <v>0</v>
      </c>
      <c r="E50" s="24">
        <v>0</v>
      </c>
      <c r="F50" s="24">
        <f>BudgetDetails[[#This Row],[Level of Skill]]-BudgetDetails[[#This Row],[Level of Understanding]]</f>
        <v>0</v>
      </c>
      <c r="G50" s="4">
        <f>BudgetDetails[[#This Row],[Level of Skill]]+BudgetDetails[[#This Row],[Level of Understanding]]+BudgetDetails[[#This Row],[Theological Under-standing]]</f>
        <v>0</v>
      </c>
      <c r="H50" s="4">
        <f>BudgetDetails[[#This Row],[Total Level of Expertise]]*6.3</f>
        <v>0</v>
      </c>
      <c r="I50" s="14"/>
    </row>
    <row r="51" spans="2:9" x14ac:dyDescent="0.2">
      <c r="B51" s="8"/>
      <c r="C51" s="8" t="s">
        <v>79</v>
      </c>
      <c r="D51" s="24">
        <v>0</v>
      </c>
      <c r="E51" s="24">
        <v>0</v>
      </c>
      <c r="F51" s="24">
        <v>3</v>
      </c>
      <c r="G51" s="4">
        <f>BudgetDetails[[#This Row],[Level of Skill]]+BudgetDetails[[#This Row],[Level of Understanding]]+BudgetDetails[[#This Row],[Theological Under-standing]]</f>
        <v>3</v>
      </c>
      <c r="H51" s="4">
        <f>BudgetDetails[[#This Row],[Total Level of Expertise]]*6.3</f>
        <v>18.899999999999999</v>
      </c>
      <c r="I51" s="14"/>
    </row>
    <row r="52" spans="2:9" x14ac:dyDescent="0.2">
      <c r="B52" s="8"/>
      <c r="C52" s="8" t="s">
        <v>80</v>
      </c>
      <c r="D52" s="24">
        <v>0</v>
      </c>
      <c r="E52" s="24">
        <v>0</v>
      </c>
      <c r="F52" s="24">
        <f>BudgetDetails[[#This Row],[Level of Skill]]-BudgetDetails[[#This Row],[Level of Understanding]]</f>
        <v>0</v>
      </c>
      <c r="G52" s="4">
        <f>BudgetDetails[[#This Row],[Level of Skill]]+BudgetDetails[[#This Row],[Level of Understanding]]+BudgetDetails[[#This Row],[Theological Under-standing]]</f>
        <v>0</v>
      </c>
      <c r="H52" s="4">
        <f>BudgetDetails[[#This Row],[Total Level of Expertise]]*6.3</f>
        <v>0</v>
      </c>
      <c r="I52" s="14"/>
    </row>
    <row r="53" spans="2:9" x14ac:dyDescent="0.2">
      <c r="B53" s="8"/>
      <c r="C53" s="8" t="s">
        <v>81</v>
      </c>
      <c r="D53" s="24">
        <v>0</v>
      </c>
      <c r="E53" s="24">
        <v>0</v>
      </c>
      <c r="F53" s="24">
        <f>BudgetDetails[[#This Row],[Level of Skill]]-BudgetDetails[[#This Row],[Level of Understanding]]</f>
        <v>0</v>
      </c>
      <c r="G53" s="4">
        <f>BudgetDetails[[#This Row],[Level of Skill]]+BudgetDetails[[#This Row],[Level of Understanding]]+BudgetDetails[[#This Row],[Theological Under-standing]]</f>
        <v>0</v>
      </c>
      <c r="H53" s="4">
        <f>BudgetDetails[[#This Row],[Total Level of Expertise]]*6.3</f>
        <v>0</v>
      </c>
      <c r="I53" s="14"/>
    </row>
    <row r="54" spans="2:9" x14ac:dyDescent="0.2">
      <c r="B54" s="8"/>
      <c r="C54" s="8" t="s">
        <v>82</v>
      </c>
      <c r="D54" s="24">
        <v>0</v>
      </c>
      <c r="E54" s="24">
        <v>0</v>
      </c>
      <c r="F54" s="24">
        <f>BudgetDetails[[#This Row],[Level of Skill]]-BudgetDetails[[#This Row],[Level of Understanding]]</f>
        <v>0</v>
      </c>
      <c r="G54" s="4">
        <f>BudgetDetails[[#This Row],[Level of Skill]]+BudgetDetails[[#This Row],[Level of Understanding]]+BudgetDetails[[#This Row],[Theological Under-standing]]</f>
        <v>0</v>
      </c>
      <c r="H54" s="4">
        <f>BudgetDetails[[#This Row],[Total Level of Expertise]]*6.3</f>
        <v>0</v>
      </c>
      <c r="I54" s="14"/>
    </row>
    <row r="55" spans="2:9" x14ac:dyDescent="0.2">
      <c r="B55" s="8"/>
      <c r="C55" s="8" t="s">
        <v>94</v>
      </c>
      <c r="D55" s="24">
        <v>0</v>
      </c>
      <c r="E55" s="24">
        <v>0</v>
      </c>
      <c r="F55" s="24">
        <f>BudgetDetails[[#This Row],[Level of Skill]]-BudgetDetails[[#This Row],[Level of Understanding]]</f>
        <v>0</v>
      </c>
      <c r="G55" s="4">
        <f>BudgetDetails[[#This Row],[Level of Skill]]+BudgetDetails[[#This Row],[Level of Understanding]]+BudgetDetails[[#This Row],[Theological Under-standing]]</f>
        <v>0</v>
      </c>
      <c r="H55" s="4">
        <f>BudgetDetails[[#This Row],[Total Level of Expertise]]</f>
        <v>0</v>
      </c>
      <c r="I55" s="14"/>
    </row>
    <row r="56" spans="2:9" x14ac:dyDescent="0.2">
      <c r="B56" s="8"/>
      <c r="C56" s="8" t="s">
        <v>95</v>
      </c>
      <c r="D56" s="24">
        <v>0</v>
      </c>
      <c r="E56" s="24">
        <v>0</v>
      </c>
      <c r="F56" s="24">
        <f>BudgetDetails[[#This Row],[Level of Skill]]-BudgetDetails[[#This Row],[Level of Understanding]]</f>
        <v>0</v>
      </c>
      <c r="G56" s="4">
        <f>BudgetDetails[[#This Row],[Level of Skill]]+BudgetDetails[[#This Row],[Level of Understanding]]+BudgetDetails[[#This Row],[Theological Under-standing]]</f>
        <v>0</v>
      </c>
      <c r="H56" s="4">
        <f>BudgetDetails[[#This Row],[Total Level of Expertise]]</f>
        <v>0</v>
      </c>
      <c r="I56" s="14"/>
    </row>
    <row r="57" spans="2:9" x14ac:dyDescent="0.2">
      <c r="B57" s="8"/>
      <c r="C57" s="8" t="s">
        <v>83</v>
      </c>
      <c r="D57" s="24">
        <v>0</v>
      </c>
      <c r="E57" s="24">
        <v>0</v>
      </c>
      <c r="F57" s="24">
        <f>BudgetDetails[[#This Row],[Level of Skill]]-BudgetDetails[[#This Row],[Level of Understanding]]</f>
        <v>0</v>
      </c>
      <c r="G57" s="4">
        <f>BudgetDetails[[#This Row],[Level of Skill]]+BudgetDetails[[#This Row],[Level of Understanding]]+BudgetDetails[[#This Row],[Theological Under-standing]]</f>
        <v>0</v>
      </c>
      <c r="H57" s="4">
        <f>BudgetDetails[[#This Row],[Total Level of Expertise]]*6.3</f>
        <v>0</v>
      </c>
      <c r="I57" s="14"/>
    </row>
    <row r="58" spans="2:9" x14ac:dyDescent="0.2">
      <c r="B58" s="8"/>
      <c r="C58" s="8" t="s">
        <v>84</v>
      </c>
      <c r="D58" s="24">
        <v>0</v>
      </c>
      <c r="E58" s="24">
        <v>0</v>
      </c>
      <c r="F58" s="24">
        <f>BudgetDetails[[#This Row],[Level of Skill]]-BudgetDetails[[#This Row],[Level of Understanding]]</f>
        <v>0</v>
      </c>
      <c r="G58" s="4">
        <f>BudgetDetails[[#This Row],[Level of Skill]]+BudgetDetails[[#This Row],[Level of Understanding]]+BudgetDetails[[#This Row],[Theological Under-standing]]</f>
        <v>0</v>
      </c>
      <c r="H58" s="4">
        <f>BudgetDetails[[#This Row],[Total Level of Expertise]]*6.3</f>
        <v>0</v>
      </c>
      <c r="I58" s="14"/>
    </row>
    <row r="59" spans="2:9" x14ac:dyDescent="0.2">
      <c r="B59" s="8" t="s">
        <v>87</v>
      </c>
      <c r="C59" s="8" t="s">
        <v>88</v>
      </c>
      <c r="D59" s="24">
        <v>0</v>
      </c>
      <c r="E59" s="24">
        <v>0</v>
      </c>
      <c r="F59" s="24">
        <v>0</v>
      </c>
      <c r="G59" s="4">
        <f>BudgetDetails[[#This Row],[Level of Skill]]+BudgetDetails[[#This Row],[Level of Understanding]]+BudgetDetails[[#This Row],[Theological Under-standing]]</f>
        <v>0</v>
      </c>
      <c r="H59" s="4">
        <f>BudgetDetails[[#This Row],[Total Level of Expertise]]*6.3</f>
        <v>0</v>
      </c>
      <c r="I59" s="14"/>
    </row>
    <row r="60" spans="2:9" x14ac:dyDescent="0.2">
      <c r="B60" s="8"/>
      <c r="C60" s="8" t="s">
        <v>89</v>
      </c>
      <c r="D60" s="24">
        <v>0</v>
      </c>
      <c r="E60" s="24">
        <v>0</v>
      </c>
      <c r="F60" s="24">
        <f>BudgetDetails[[#This Row],[Level of Skill]]-BudgetDetails[[#This Row],[Level of Understanding]]</f>
        <v>0</v>
      </c>
      <c r="G60" s="4">
        <f>BudgetDetails[[#This Row],[Level of Skill]]+BudgetDetails[[#This Row],[Level of Understanding]]+BudgetDetails[[#This Row],[Theological Under-standing]]</f>
        <v>0</v>
      </c>
      <c r="H60" s="4">
        <f>BudgetDetails[[#This Row],[Total Level of Expertise]]*6.3</f>
        <v>0</v>
      </c>
      <c r="I60" s="14"/>
    </row>
    <row r="61" spans="2:9" x14ac:dyDescent="0.2">
      <c r="B61" s="8"/>
      <c r="C61" s="8" t="s">
        <v>90</v>
      </c>
      <c r="D61" s="24">
        <v>0</v>
      </c>
      <c r="E61" s="24">
        <v>0</v>
      </c>
      <c r="F61" s="24">
        <v>5</v>
      </c>
      <c r="G61" s="4">
        <f>BudgetDetails[[#This Row],[Level of Skill]]+BudgetDetails[[#This Row],[Level of Understanding]]+BudgetDetails[[#This Row],[Theological Under-standing]]</f>
        <v>5</v>
      </c>
      <c r="H61" s="4">
        <f>BudgetDetails[[#This Row],[Total Level of Expertise]]*6.3</f>
        <v>31.5</v>
      </c>
      <c r="I61" s="14"/>
    </row>
    <row r="62" spans="2:9" x14ac:dyDescent="0.2">
      <c r="B62" s="8"/>
      <c r="C62" s="8" t="s">
        <v>91</v>
      </c>
      <c r="D62" s="24">
        <v>0</v>
      </c>
      <c r="E62" s="24">
        <v>0</v>
      </c>
      <c r="F62" s="24">
        <v>0</v>
      </c>
      <c r="G62" s="4">
        <f>BudgetDetails[[#This Row],[Level of Skill]]+BudgetDetails[[#This Row],[Level of Understanding]]+BudgetDetails[[#This Row],[Theological Under-standing]]</f>
        <v>0</v>
      </c>
      <c r="H62" s="4">
        <f>BudgetDetails[[#This Row],[Total Level of Expertise]]*6.3</f>
        <v>0</v>
      </c>
      <c r="I62" s="14"/>
    </row>
    <row r="63" spans="2:9" x14ac:dyDescent="0.2">
      <c r="B63" s="8"/>
      <c r="C63" s="8" t="s">
        <v>92</v>
      </c>
      <c r="D63" s="24">
        <v>0</v>
      </c>
      <c r="E63" s="24">
        <v>0</v>
      </c>
      <c r="F63" s="24">
        <v>0</v>
      </c>
      <c r="G63" s="4">
        <f>BudgetDetails[[#This Row],[Level of Skill]]+BudgetDetails[[#This Row],[Level of Understanding]]+BudgetDetails[[#This Row],[Theological Under-standing]]</f>
        <v>0</v>
      </c>
      <c r="H63" s="4">
        <f>BudgetDetails[[#This Row],[Total Level of Expertise]]*6.3</f>
        <v>0</v>
      </c>
      <c r="I63" s="14"/>
    </row>
    <row r="64" spans="2:9" x14ac:dyDescent="0.2">
      <c r="B64" s="8"/>
      <c r="C64" s="8" t="s">
        <v>110</v>
      </c>
      <c r="D64" s="24">
        <v>0</v>
      </c>
      <c r="E64" s="24">
        <v>0</v>
      </c>
      <c r="F64" s="24">
        <v>0</v>
      </c>
      <c r="G64" s="4">
        <f>BudgetDetails[[#This Row],[Level of Skill]]+BudgetDetails[[#This Row],[Level of Understanding]]+BudgetDetails[[#This Row],[Theological Under-standing]]</f>
        <v>0</v>
      </c>
      <c r="H64" s="4">
        <f>BudgetDetails[[#This Row],[Total Level of Expertise]]*6.3</f>
        <v>0</v>
      </c>
      <c r="I64" s="14"/>
    </row>
    <row r="65" spans="1:9" x14ac:dyDescent="0.2">
      <c r="B65" s="8"/>
      <c r="C65" s="8" t="s">
        <v>93</v>
      </c>
      <c r="D65" s="24">
        <v>0</v>
      </c>
      <c r="E65" s="24">
        <v>0</v>
      </c>
      <c r="F65" s="24">
        <v>0</v>
      </c>
      <c r="G65" s="4">
        <f>BudgetDetails[[#This Row],[Level of Skill]]+BudgetDetails[[#This Row],[Level of Understanding]]+BudgetDetails[[#This Row],[Theological Under-standing]]</f>
        <v>0</v>
      </c>
      <c r="H65" s="4">
        <f>BudgetDetails[[#This Row],[Total Level of Expertise]]*6.3</f>
        <v>0</v>
      </c>
      <c r="I65" s="14"/>
    </row>
    <row r="66" spans="1:9" x14ac:dyDescent="0.2">
      <c r="B66" s="8"/>
      <c r="C66" s="8" t="s">
        <v>109</v>
      </c>
      <c r="D66" s="24">
        <v>0</v>
      </c>
      <c r="E66" s="24">
        <v>0</v>
      </c>
      <c r="F66" s="24">
        <v>0</v>
      </c>
      <c r="G66" s="4">
        <f>BudgetDetails[[#This Row],[Level of Skill]]+BudgetDetails[[#This Row],[Level of Understanding]]+BudgetDetails[[#This Row],[Theological Under-standing]]</f>
        <v>0</v>
      </c>
      <c r="H66" s="4">
        <f>BudgetDetails[[#This Row],[Total Level of Expertise]]*6.3</f>
        <v>0</v>
      </c>
      <c r="I66" s="14"/>
    </row>
    <row r="67" spans="1:9" x14ac:dyDescent="0.2">
      <c r="B67" s="8"/>
      <c r="C67" s="8" t="s">
        <v>111</v>
      </c>
      <c r="D67" s="24">
        <v>0</v>
      </c>
      <c r="E67" s="24">
        <v>0</v>
      </c>
      <c r="F67" s="24">
        <v>0</v>
      </c>
      <c r="G67" s="4">
        <f>BudgetDetails[[#This Row],[Level of Skill]]+BudgetDetails[[#This Row],[Level of Understanding]]+BudgetDetails[[#This Row],[Theological Under-standing]]</f>
        <v>0</v>
      </c>
      <c r="H67" s="4">
        <f>BudgetDetails[[#This Row],[Total Level of Expertise]]*6.3</f>
        <v>0</v>
      </c>
      <c r="I67" s="14"/>
    </row>
    <row r="68" spans="1:9" x14ac:dyDescent="0.2">
      <c r="B68" s="8"/>
      <c r="C68" s="8" t="s">
        <v>112</v>
      </c>
      <c r="D68" s="24">
        <v>0</v>
      </c>
      <c r="E68" s="24">
        <v>0</v>
      </c>
      <c r="F68" s="24">
        <v>0</v>
      </c>
      <c r="G68" s="4">
        <f>BudgetDetails[[#This Row],[Level of Skill]]+BudgetDetails[[#This Row],[Level of Understanding]]+BudgetDetails[[#This Row],[Theological Under-standing]]</f>
        <v>0</v>
      </c>
      <c r="H68" s="4">
        <f>BudgetDetails[[#This Row],[Total Level of Expertise]]*6.3</f>
        <v>0</v>
      </c>
      <c r="I68" s="14"/>
    </row>
    <row r="69" spans="1:9" x14ac:dyDescent="0.2">
      <c r="B69" s="8"/>
      <c r="C69" s="8" t="s">
        <v>114</v>
      </c>
      <c r="D69" s="24">
        <v>0</v>
      </c>
      <c r="E69" s="24">
        <v>0</v>
      </c>
      <c r="F69" s="24">
        <v>0</v>
      </c>
      <c r="G69" s="4">
        <f>BudgetDetails[[#This Row],[Level of Skill]]+BudgetDetails[[#This Row],[Level of Understanding]]+BudgetDetails[[#This Row],[Theological Under-standing]]</f>
        <v>0</v>
      </c>
      <c r="H69" s="4">
        <f>BudgetDetails[[#This Row],[Total Level of Expertise]]*6.3</f>
        <v>0</v>
      </c>
      <c r="I69" s="14"/>
    </row>
    <row r="70" spans="1:9" x14ac:dyDescent="0.2">
      <c r="B70" s="8"/>
      <c r="C70" s="8" t="s">
        <v>118</v>
      </c>
      <c r="D70" s="24">
        <v>0</v>
      </c>
      <c r="E70" s="24">
        <v>0</v>
      </c>
      <c r="F70" s="24">
        <v>0</v>
      </c>
      <c r="G70" s="4">
        <f>BudgetDetails[[#This Row],[Level of Skill]]+BudgetDetails[[#This Row],[Level of Understanding]]+BudgetDetails[[#This Row],[Theological Under-standing]]</f>
        <v>0</v>
      </c>
      <c r="H70" s="4">
        <f>BudgetDetails[[#This Row],[Total Level of Expertise]]*6.3</f>
        <v>0</v>
      </c>
      <c r="I70" s="14"/>
    </row>
    <row r="71" spans="1:9" x14ac:dyDescent="0.2">
      <c r="B71" s="8"/>
      <c r="C71" s="8"/>
      <c r="D71" s="24">
        <v>0</v>
      </c>
      <c r="E71" s="24">
        <v>0</v>
      </c>
      <c r="F71" s="24">
        <v>0</v>
      </c>
      <c r="G71" s="4">
        <f>BudgetDetails[[#This Row],[Level of Skill]]+BudgetDetails[[#This Row],[Level of Understanding]]+BudgetDetails[[#This Row],[Theological Under-standing]]</f>
        <v>0</v>
      </c>
      <c r="H71" s="4">
        <f>BudgetDetails[[#This Row],[Total Level of Expertise]]*6.3</f>
        <v>0</v>
      </c>
      <c r="I71" s="14"/>
    </row>
    <row r="72" spans="1:9" s="19" customFormat="1" x14ac:dyDescent="0.2">
      <c r="A72" s="22" t="s">
        <v>99</v>
      </c>
      <c r="B72" s="23"/>
      <c r="D72" s="25">
        <v>0</v>
      </c>
      <c r="E72" s="25">
        <v>0</v>
      </c>
      <c r="F72" s="25">
        <v>0</v>
      </c>
      <c r="G72" s="20">
        <f>BudgetDetails[[#This Row],[Level of Skill]]+BudgetDetails[[#This Row],[Level of Understanding]]+BudgetDetails[[#This Row],[Theological Under-standing]]</f>
        <v>0</v>
      </c>
      <c r="H72" s="20">
        <f>BudgetDetails[[#This Row],[Total Level of Expertise]]*6.3</f>
        <v>0</v>
      </c>
      <c r="I72" s="21"/>
    </row>
    <row r="73" spans="1:9" x14ac:dyDescent="0.2">
      <c r="B73" s="8"/>
      <c r="C73" s="8"/>
      <c r="D73" s="24">
        <v>0</v>
      </c>
      <c r="E73" s="24">
        <v>0</v>
      </c>
      <c r="F73" s="24">
        <v>0</v>
      </c>
      <c r="G73" s="4">
        <f>BudgetDetails[[#This Row],[Level of Skill]]+BudgetDetails[[#This Row],[Level of Understanding]]+BudgetDetails[[#This Row],[Theological Under-standing]]</f>
        <v>0</v>
      </c>
      <c r="H73" s="4">
        <f>BudgetDetails[[#This Row],[Total Level of Expertise]]*6.3</f>
        <v>0</v>
      </c>
      <c r="I73" s="14"/>
    </row>
    <row r="74" spans="1:9" x14ac:dyDescent="0.2">
      <c r="B74" s="8"/>
      <c r="C74" s="8"/>
      <c r="D74" s="24">
        <v>0</v>
      </c>
      <c r="E74" s="24">
        <v>0</v>
      </c>
      <c r="F74" s="24">
        <v>0</v>
      </c>
      <c r="G74" s="4">
        <f>BudgetDetails[[#This Row],[Level of Skill]]+BudgetDetails[[#This Row],[Level of Understanding]]+BudgetDetails[[#This Row],[Theological Under-standing]]</f>
        <v>0</v>
      </c>
      <c r="H74" s="4">
        <f>BudgetDetails[[#This Row],[Total Level of Expertise]]*6.3</f>
        <v>0</v>
      </c>
      <c r="I74" s="14"/>
    </row>
    <row r="75" spans="1:9" x14ac:dyDescent="0.2">
      <c r="B75" s="8"/>
      <c r="C75" s="8"/>
      <c r="D75" s="24">
        <v>0</v>
      </c>
      <c r="E75" s="24">
        <v>0</v>
      </c>
      <c r="F75" s="24">
        <v>0</v>
      </c>
      <c r="G75" s="4">
        <f>BudgetDetails[[#This Row],[Level of Skill]]+BudgetDetails[[#This Row],[Level of Understanding]]+BudgetDetails[[#This Row],[Theological Under-standing]]</f>
        <v>0</v>
      </c>
      <c r="H75" s="4">
        <f>BudgetDetails[[#This Row],[Total Level of Expertise]]*6.3</f>
        <v>0</v>
      </c>
      <c r="I75" s="14"/>
    </row>
    <row r="76" spans="1:9" x14ac:dyDescent="0.2">
      <c r="B76" s="8"/>
      <c r="C76" s="8"/>
      <c r="D76" s="24">
        <v>0</v>
      </c>
      <c r="E76" s="24">
        <v>0</v>
      </c>
      <c r="F76" s="24">
        <v>0</v>
      </c>
      <c r="G76" s="4">
        <f>BudgetDetails[[#This Row],[Level of Skill]]+BudgetDetails[[#This Row],[Level of Understanding]]+BudgetDetails[[#This Row],[Theological Under-standing]]</f>
        <v>0</v>
      </c>
      <c r="H76" s="4">
        <f>BudgetDetails[[#This Row],[Total Level of Expertise]]*6.3</f>
        <v>0</v>
      </c>
      <c r="I76" s="14"/>
    </row>
    <row r="77" spans="1:9" x14ac:dyDescent="0.2">
      <c r="B77" s="8"/>
      <c r="C77" s="8"/>
      <c r="D77" s="24">
        <v>0</v>
      </c>
      <c r="E77" s="24">
        <v>0</v>
      </c>
      <c r="F77" s="24">
        <v>0</v>
      </c>
      <c r="G77" s="4">
        <f>BudgetDetails[[#This Row],[Level of Skill]]+BudgetDetails[[#This Row],[Level of Understanding]]+BudgetDetails[[#This Row],[Theological Under-standing]]</f>
        <v>0</v>
      </c>
      <c r="H77" s="4">
        <f>BudgetDetails[[#This Row],[Total Level of Expertise]]*6.3</f>
        <v>0</v>
      </c>
      <c r="I77" s="14"/>
    </row>
    <row r="78" spans="1:9" x14ac:dyDescent="0.2">
      <c r="B78" s="8"/>
      <c r="C78" s="8"/>
      <c r="D78" s="24">
        <v>0</v>
      </c>
      <c r="E78" s="24">
        <v>0</v>
      </c>
      <c r="F78" s="24">
        <v>0</v>
      </c>
      <c r="G78" s="4">
        <f>BudgetDetails[[#This Row],[Level of Skill]]+BudgetDetails[[#This Row],[Level of Understanding]]+BudgetDetails[[#This Row],[Theological Under-standing]]</f>
        <v>0</v>
      </c>
      <c r="H78" s="4">
        <f>BudgetDetails[[#This Row],[Total Level of Expertise]]*6.3</f>
        <v>0</v>
      </c>
      <c r="I78" s="14"/>
    </row>
    <row r="79" spans="1:9" x14ac:dyDescent="0.2">
      <c r="B79" s="8"/>
      <c r="C79" s="8"/>
      <c r="D79" s="24">
        <v>0</v>
      </c>
      <c r="E79" s="24">
        <v>0</v>
      </c>
      <c r="F79" s="24">
        <v>0</v>
      </c>
      <c r="G79" s="4">
        <f>BudgetDetails[[#This Row],[Level of Skill]]+BudgetDetails[[#This Row],[Level of Understanding]]+BudgetDetails[[#This Row],[Theological Under-standing]]</f>
        <v>0</v>
      </c>
      <c r="H79" s="4">
        <f>BudgetDetails[[#This Row],[Total Level of Expertise]]*6.3</f>
        <v>0</v>
      </c>
      <c r="I79" s="14"/>
    </row>
    <row r="80" spans="1:9" x14ac:dyDescent="0.2">
      <c r="B80" s="8"/>
      <c r="C80" s="8"/>
      <c r="D80" s="24">
        <v>0</v>
      </c>
      <c r="E80" s="24">
        <v>0</v>
      </c>
      <c r="F80" s="24">
        <v>0</v>
      </c>
      <c r="G80" s="4">
        <f>BudgetDetails[[#This Row],[Level of Skill]]+BudgetDetails[[#This Row],[Level of Understanding]]+BudgetDetails[[#This Row],[Theological Under-standing]]</f>
        <v>0</v>
      </c>
      <c r="H80" s="4">
        <f>BudgetDetails[[#This Row],[Total Level of Expertise]]*6.3</f>
        <v>0</v>
      </c>
      <c r="I80" s="14"/>
    </row>
    <row r="81" spans="1:9" s="27" customFormat="1" ht="21" thickBot="1" x14ac:dyDescent="0.3">
      <c r="A81" s="26"/>
      <c r="B81" s="27" t="s">
        <v>71</v>
      </c>
      <c r="D81" s="28">
        <f>SUM(D4:D80)</f>
        <v>10</v>
      </c>
      <c r="E81" s="28">
        <f>SUM(E4:E80)</f>
        <v>15</v>
      </c>
      <c r="F81" s="28">
        <f>SUM(F4:F80)</f>
        <v>24</v>
      </c>
      <c r="G81" s="28">
        <f>SUM(G4:G80)</f>
        <v>49</v>
      </c>
      <c r="H81" s="28">
        <f>BudgetDetails[[#This Row],[Total Level of Expertise]]</f>
        <v>49</v>
      </c>
      <c r="I81" s="28"/>
    </row>
    <row r="82" spans="1:9" ht="17" thickTop="1" x14ac:dyDescent="0.2">
      <c r="B82" s="29"/>
      <c r="C82" s="29"/>
      <c r="D82" s="16"/>
      <c r="E82" s="16"/>
      <c r="F82" s="16"/>
      <c r="G82" s="11">
        <f>D81+E81+F81</f>
        <v>49</v>
      </c>
      <c r="H82" s="6"/>
      <c r="I82" s="16"/>
    </row>
    <row r="83" spans="1:9" x14ac:dyDescent="0.2">
      <c r="D83" s="17" t="s">
        <v>113</v>
      </c>
      <c r="E83" s="17"/>
      <c r="F83" s="17"/>
      <c r="G83" s="1">
        <v>1350</v>
      </c>
    </row>
    <row r="84" spans="1:9" ht="17" x14ac:dyDescent="0.2">
      <c r="C84" s="30" t="s">
        <v>117</v>
      </c>
      <c r="D84" s="17" t="s">
        <v>115</v>
      </c>
      <c r="E84" s="17"/>
      <c r="F84" s="17"/>
      <c r="G84" s="1">
        <v>900</v>
      </c>
    </row>
    <row r="85" spans="1:9" x14ac:dyDescent="0.2">
      <c r="D85" s="17" t="s">
        <v>116</v>
      </c>
      <c r="E85" s="17"/>
      <c r="F85" s="17"/>
      <c r="G85" s="1">
        <v>600</v>
      </c>
    </row>
  </sheetData>
  <mergeCells count="6">
    <mergeCell ref="D85:F85"/>
    <mergeCell ref="D84:F84"/>
    <mergeCell ref="J12:M14"/>
    <mergeCell ref="D1:F1"/>
    <mergeCell ref="J2:M9"/>
    <mergeCell ref="D83:F83"/>
  </mergeCells>
  <phoneticPr fontId="3" type="noConversion"/>
  <conditionalFormatting sqref="H3:H81">
    <cfRule type="dataBar" priority="89">
      <dataBar showValue="0">
        <cfvo type="min"/>
        <cfvo type="max"/>
        <color theme="3"/>
      </dataBar>
      <extLst>
        <ext xmlns:x14="http://schemas.microsoft.com/office/spreadsheetml/2009/9/main" uri="{B025F937-C7B1-47D3-B67F-A62EFF666E3E}">
          <x14:id>{9E1D629C-C9E4-46EE-955B-95C11716F046}</x14:id>
        </ext>
      </extLst>
    </cfRule>
  </conditionalFormatting>
  <dataValidations disablePrompts="1" count="2">
    <dataValidation type="list" allowBlank="1" showInputMessage="1" showErrorMessage="1" errorTitle="Invalid Data" error="If you need to add a new category to this list, you can add new list items to the Budget Category Lookup column on the worksheet named Lookup Lists." sqref="B9:B12 C9:C10 C12" xr:uid="{00000000-0002-0000-0000-000000000000}">
      <formula1>BudgetCategory</formula1>
    </dataValidation>
    <dataValidation allowBlank="1" showInputMessage="1" showErrorMessage="1" errorTitle="Invalid Data" error="If you need to add a new category to this list, you can add new list items to the Budget Category Lookup column on the worksheet named Lookup Lists." sqref="C11" xr:uid="{C0082C63-A483-A849-83D2-845A3BE1120F}"/>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2F444417-4044-7F4E-AA22-0E41DDBF772E}">
            <x14:iconSet iconSet="3Triangles" custom="1">
              <x14:cfvo type="percent">
                <xm:f>0</xm:f>
              </x14:cfvo>
              <x14:cfvo type="num">
                <xm:f>0</xm:f>
              </x14:cfvo>
              <x14:cfvo type="num">
                <xm:f>1</xm:f>
              </x14:cfvo>
              <x14:cfIcon iconSet="3Triangles" iconId="0"/>
              <x14:cfIcon iconSet="NoIcons" iconId="0"/>
              <x14:cfIcon iconSet="3Triangles" iconId="2"/>
            </x14:iconSet>
          </x14:cfRule>
          <xm:sqref>D81</xm:sqref>
        </x14:conditionalFormatting>
        <x14:conditionalFormatting xmlns:xm="http://schemas.microsoft.com/office/excel/2006/main">
          <x14:cfRule type="iconSet" priority="6" id="{48523FAC-EE30-B84D-9686-0604E332CB96}">
            <x14:iconSet iconSet="3Triangles" custom="1">
              <x14:cfvo type="percent">
                <xm:f>0</xm:f>
              </x14:cfvo>
              <x14:cfvo type="num">
                <xm:f>0</xm:f>
              </x14:cfvo>
              <x14:cfvo type="num">
                <xm:f>1</xm:f>
              </x14:cfvo>
              <x14:cfIcon iconSet="3Triangles" iconId="0"/>
              <x14:cfIcon iconSet="NoIcons" iconId="0"/>
              <x14:cfIcon iconSet="3Triangles" iconId="2"/>
            </x14:iconSet>
          </x14:cfRule>
          <xm:sqref>E81</xm:sqref>
        </x14:conditionalFormatting>
        <x14:conditionalFormatting xmlns:xm="http://schemas.microsoft.com/office/excel/2006/main">
          <x14:cfRule type="iconSet" priority="8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F3:F80</xm:sqref>
        </x14:conditionalFormatting>
        <x14:conditionalFormatting xmlns:xm="http://schemas.microsoft.com/office/excel/2006/main">
          <x14:cfRule type="iconSet" priority="7" id="{389C7FFB-ACAA-A548-BF48-CACDFE55D38C}">
            <x14:iconSet iconSet="3Triangles" custom="1">
              <x14:cfvo type="percent">
                <xm:f>0</xm:f>
              </x14:cfvo>
              <x14:cfvo type="num">
                <xm:f>0</xm:f>
              </x14:cfvo>
              <x14:cfvo type="num">
                <xm:f>1</xm:f>
              </x14:cfvo>
              <x14:cfIcon iconSet="3Triangles" iconId="0"/>
              <x14:cfIcon iconSet="NoIcons" iconId="0"/>
              <x14:cfIcon iconSet="3Triangles" iconId="2"/>
            </x14:iconSet>
          </x14:cfRule>
          <xm:sqref>F81</xm:sqref>
        </x14:conditionalFormatting>
        <x14:conditionalFormatting xmlns:xm="http://schemas.microsoft.com/office/excel/2006/main">
          <x14:cfRule type="iconSet" priority="88"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G4:G81</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H3:H81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2DD2916E-D961-3540-9E18-8E349A2D0212}">
          <x14:formula1>
            <xm:f>'Lookup Lists'!$B$2:$B$4</xm:f>
          </x14:formula1>
          <xm:sqref>I4:I80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election activeCell="B1" sqref="B1"/>
    </sheetView>
  </sheetViews>
  <sheetFormatPr baseColWidth="10" defaultColWidth="8.83203125" defaultRowHeight="16" x14ac:dyDescent="0.2"/>
  <cols>
    <col min="1" max="1" width="25.1640625" customWidth="1"/>
    <col min="2" max="2" width="20" customWidth="1"/>
  </cols>
  <sheetData>
    <row r="1" spans="1:4" x14ac:dyDescent="0.2">
      <c r="A1" s="18" t="s">
        <v>0</v>
      </c>
      <c r="B1" s="18" t="s">
        <v>102</v>
      </c>
    </row>
    <row r="2" spans="1:4" x14ac:dyDescent="0.2">
      <c r="A2" t="s">
        <v>5</v>
      </c>
      <c r="B2" s="18" t="s">
        <v>103</v>
      </c>
    </row>
    <row r="3" spans="1:4" x14ac:dyDescent="0.2">
      <c r="A3" t="s">
        <v>6</v>
      </c>
      <c r="B3" s="18" t="s">
        <v>105</v>
      </c>
    </row>
    <row r="4" spans="1:4" x14ac:dyDescent="0.2">
      <c r="A4" t="s">
        <v>2</v>
      </c>
      <c r="B4" s="18" t="s">
        <v>104</v>
      </c>
    </row>
    <row r="5" spans="1:4" x14ac:dyDescent="0.2">
      <c r="A5" t="s">
        <v>7</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2024-12-08T08:23:16Z</dcterms:modified>
  <cp:category/>
</cp:coreProperties>
</file>